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75" documentId="120_S{2AC9BD13-BADA-5192-A53E-5A8FF88502F6}" xr6:coauthVersionLast="47" xr6:coauthVersionMax="47" xr10:uidLastSave="{5D22DE13-5319-417C-8E6C-A8D62759B946}"/>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I15" i="9"/>
  <c r="I16" i="9"/>
  <c r="I17" i="9"/>
  <c r="I18" i="9"/>
  <c r="I19" i="9"/>
  <c r="I20" i="9"/>
  <c r="I21" i="9"/>
  <c r="I22" i="9"/>
  <c r="I23" i="9"/>
  <c r="I24" i="9"/>
  <c r="I25" i="9"/>
  <c r="I26" i="9"/>
  <c r="I27" i="9"/>
  <c r="I28" i="9"/>
  <c r="I29" i="9"/>
  <c r="I30" i="9"/>
  <c r="I31" i="9"/>
  <c r="I32" i="9"/>
  <c r="I33" i="9"/>
  <c r="I34" i="9"/>
  <c r="L15" i="9"/>
  <c r="L16" i="9"/>
  <c r="L17" i="9"/>
  <c r="L18" i="9"/>
  <c r="L19" i="9"/>
  <c r="L20" i="9"/>
  <c r="L21" i="9"/>
  <c r="L22" i="9"/>
  <c r="L23" i="9"/>
  <c r="L24" i="9"/>
  <c r="L25" i="9"/>
  <c r="L26" i="9"/>
  <c r="L27" i="9"/>
  <c r="L28" i="9"/>
  <c r="L29" i="9"/>
  <c r="L30" i="9"/>
  <c r="L31" i="9"/>
  <c r="L32" i="9"/>
  <c r="L33" i="9"/>
  <c r="L34" i="9"/>
  <c r="J15" i="9"/>
  <c r="J16" i="9"/>
  <c r="J17" i="9"/>
  <c r="J18" i="9"/>
  <c r="J19" i="9"/>
  <c r="J20" i="9"/>
  <c r="J21" i="9"/>
  <c r="J22" i="9"/>
  <c r="J23" i="9"/>
  <c r="J24" i="9"/>
  <c r="J25" i="9"/>
  <c r="J26" i="9"/>
  <c r="J27" i="9"/>
  <c r="J28" i="9"/>
  <c r="J29" i="9"/>
  <c r="J30" i="9"/>
  <c r="J31" i="9"/>
  <c r="J32" i="9"/>
  <c r="J33" i="9"/>
  <c r="J34" i="9"/>
  <c r="L2" i="9"/>
  <c r="L3" i="9"/>
  <c r="L4" i="9"/>
  <c r="L5" i="9"/>
  <c r="L6" i="9"/>
  <c r="L7" i="9"/>
  <c r="L8" i="9"/>
  <c r="L9" i="9"/>
  <c r="L10" i="9"/>
  <c r="L11" i="9"/>
  <c r="L12" i="9"/>
  <c r="L13" i="9"/>
  <c r="L14" i="9"/>
  <c r="J2" i="9"/>
  <c r="J3" i="9"/>
  <c r="J4" i="9"/>
  <c r="J5" i="9"/>
  <c r="J6" i="9"/>
  <c r="J7" i="9"/>
  <c r="J8" i="9"/>
  <c r="J9" i="9"/>
  <c r="J10" i="9"/>
  <c r="J11" i="9"/>
  <c r="J12" i="9"/>
  <c r="J13" i="9"/>
  <c r="J14" i="9"/>
  <c r="I2" i="9"/>
  <c r="I3" i="9"/>
  <c r="I4" i="9"/>
  <c r="I5" i="9"/>
  <c r="I6" i="9"/>
  <c r="I7" i="9"/>
  <c r="I8" i="9"/>
  <c r="I9" i="9"/>
  <c r="I10" i="9"/>
  <c r="I11" i="9"/>
  <c r="I12" i="9"/>
  <c r="I13" i="9"/>
  <c r="I14" i="9"/>
  <c r="B2" i="9"/>
  <c r="B3" i="9"/>
  <c r="B4" i="9"/>
  <c r="B5" i="9"/>
  <c r="B6" i="9"/>
  <c r="B7" i="9"/>
  <c r="B8" i="9"/>
  <c r="B9" i="9"/>
  <c r="B10" i="9"/>
  <c r="B11" i="9"/>
  <c r="B12" i="9"/>
  <c r="B13" i="9"/>
  <c r="B14" i="9"/>
  <c r="G2" i="9"/>
  <c r="G3" i="9"/>
  <c r="G4" i="9"/>
  <c r="G5" i="9"/>
  <c r="G6" i="9"/>
  <c r="G7" i="9"/>
  <c r="G8" i="9"/>
  <c r="G9" i="9"/>
  <c r="G10" i="9"/>
  <c r="G11" i="9"/>
  <c r="G12" i="9"/>
  <c r="G13" i="9"/>
  <c r="G14"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<sst xmlns="http://schemas.openxmlformats.org/spreadsheetml/2006/main" count="180285" uniqueCount="39125">
  <si>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</si>
  <si>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</si>
  <si>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</si>
  <si>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</si>
  <si>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</si>
  <si>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</si>
  <si>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</si>
  <si>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</si>
  <si>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</si>
  <si>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</si>
  <si>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</si>
  <si>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</si>
  <si>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</si>
  <si>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</si>
  <si>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</si>
  <si>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</si>
  <si>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</si>
  <si>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</si>
  <si>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</si>
  <si>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</si>
  <si>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</si>
  <si>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</si>
  <si>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</si>
  <si>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</si>
  <si>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</si>
  <si>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</si>
  <si>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</si>
  <si>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</si>
  <si>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</si>
  <si>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</si>
  <si>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</si>
  <si>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</si>
  <si>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</si>
  <si>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</si>
  <si>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</si>
  <si>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</si>
  <si>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</si>
  <si>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</si>
  <si>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</si>
  <si>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</si>
  <si>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</si>
  <si>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</si>
  <si>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</si>
  <si>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</si>
  <si>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</si>
  <si>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</si>
  <si>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</si>
  <si>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</si>
  <si>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</si>
  <si>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</si>
  <si>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</si>
  <si>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</si>
  <si>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</si>
  <si>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</si>
  <si>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</si>
  <si>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</si>
  <si>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</si>
  <si>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</si>
  <si>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</si>
  <si>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</si>
  <si>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</si>
  <si>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</si>
  <si>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</si>
  <si>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</si>
  <si>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</si>
  <si>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</si>
  <si>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</si>
  <si>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</si>
  <si>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</si>
  <si>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</si>
  <si>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</si>
  <si>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</si>
  <si>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</si>
  <si>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</si>
  <si>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</si>
  <si>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</si>
  <si>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</si>
  <si>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</si>
  <si>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</si>
  <si>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</si>
  <si>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</si>
  <si>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</si>
  <si>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</si>
  <si>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</si>
  <si>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</si>
  <si>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</si>
  <si>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</si>
  <si>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</si>
  <si>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</si>
  <si>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</si>
  <si>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</si>
  <si>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</si>
  <si>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</si>
  <si>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</si>
  <si>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</si>
  <si>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</si>
  <si>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</si>
  <si>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</si>
  <si>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</si>
  <si>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</si>
  <si>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</si>
  <si>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</si>
  <si>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</si>
  <si>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</si>
  <si>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</si>
  <si>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</si>
  <si>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</si>
  <si>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</si>
  <si>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</si>
  <si>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</si>
  <si>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</si>
  <si>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</si>
  <si>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</si>
  <si>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</si>
  <si>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</si>
  <si>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</si>
  <si>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</si>
  <si>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</si>
  <si>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</si>
  <si>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</si>
  <si>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</si>
  <si>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</si>
  <si>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</si>
  <si>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</si>
  <si>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</si>
  <si>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</si>
  <si>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</si>
  <si>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</si>
  <si>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</si>
  <si>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</si>
  <si>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</si>
  <si>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</si>
  <si>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</si>
  <si>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</si>
  <si>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</si>
  <si>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</si>
  <si>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</si>
  <si>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</si>
  <si>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</si>
  <si>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</si>
  <si>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</si>
  <si>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</si>
  <si>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</si>
  <si>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</si>
  <si>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</si>
  <si>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</si>
  <si>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</si>
  <si>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</si>
  <si>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</si>
  <si>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</si>
  <si>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</si>
  <si>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</si>
  <si>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</si>
  <si>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</si>
  <si>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</si>
  <si>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</si>
  <si>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</si>
  <si>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</si>
  <si>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</si>
  <si>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</si>
  <si>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</si>
  <si>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</si>
  <si>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</si>
  <si>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</si>
  <si>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</si>
  <si>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</si>
  <si>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</si>
  <si>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</si>
  <si>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</si>
  <si>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</si>
  <si>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</si>
  <si>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</si>
  <si>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</si>
  <si>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</si>
  <si>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</si>
  <si>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</si>
  <si>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</si>
  <si>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</si>
  <si>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</si>
  <si>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</si>
  <si>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</si>
  <si>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</si>
  <si>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</si>
  <si>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</si>
  <si>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</si>
  <si>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</si>
  <si>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</si>
  <si>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</si>
  <si>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</si>
  <si>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</si>
  <si>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</si>
  <si>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</si>
  <si>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</si>
  <si>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</si>
  <si>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</si>
  <si>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</si>
  <si>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</si>
  <si>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</si>
  <si>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</si>
  <si>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</si>
  <si>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</si>
  <si>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</si>
  <si>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</si>
  <si>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</si>
  <si>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</si>
  <si>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</si>
  <si>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</si>
  <si>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</si>
  <si>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</si>
  <si>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</si>
  <si>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</si>
  <si>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</si>
  <si>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</si>
  <si>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</si>
  <si>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</si>
  <si>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</si>
  <si>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</si>
  <si>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</si>
  <si>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</si>
  <si>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</si>
  <si>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</si>
  <si>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</si>
  <si>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</si>
  <si>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</si>
  <si>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</si>
  <si>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</si>
  <si>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</si>
  <si>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</si>
  <si>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</si>
  <si>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</si>
  <si>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</si>
  <si>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</si>
  <si>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</si>
  <si>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</si>
  <si>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</si>
  <si>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</si>
  <si>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</si>
  <si>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</si>
  <si>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</si>
  <si>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</si>
  <si>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</si>
  <si>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</si>
  <si>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</si>
  <si>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</si>
  <si>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</si>
  <si>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</si>
  <si>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</si>
  <si>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</si>
  <si>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</si>
  <si>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</si>
  <si>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</si>
  <si>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</si>
  <si>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</si>
  <si>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</si>
  <si>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</si>
  <si>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</si>
  <si>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</si>
  <si>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</si>
  <si>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</si>
  <si>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</si>
  <si>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</si>
  <si>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</si>
  <si>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</si>
  <si>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</si>
  <si>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</si>
  <si>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</si>
  <si>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</si>
  <si>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</si>
  <si>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</si>
  <si>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</si>
  <si>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</si>
  <si>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</si>
  <si>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</si>
  <si>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</si>
  <si>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</si>
  <si>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</si>
  <si>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</si>
  <si>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</si>
  <si>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</si>
  <si>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</si>
  <si>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</si>
  <si>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</si>
  <si>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</si>
  <si>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</si>
  <si>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</si>
  <si>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</si>
  <si>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</si>
  <si>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</si>
  <si>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</si>
  <si>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</si>
  <si>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</si>
  <si>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</si>
  <si>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</si>
  <si>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</si>
  <si>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</si>
  <si>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</si>
  <si>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</si>
  <si>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</si>
  <si>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</si>
  <si>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</si>
  <si>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</si>
  <si>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</si>
  <si>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</si>
  <si>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</si>
  <si>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</si>
  <si>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</si>
  <si>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</si>
  <si>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</si>
  <si>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</si>
  <si>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</si>
  <si>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</si>
  <si>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</si>
  <si>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</si>
  <si>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</si>
  <si>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</si>
  <si>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</si>
  <si>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</si>
  <si>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</si>
  <si>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</si>
  <si>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</si>
  <si>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</si>
  <si>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</si>
  <si>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</si>
  <si>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</si>
  <si>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</si>
  <si>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</si>
  <si>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</si>
  <si>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</si>
  <si>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</si>
  <si>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</si>
  <si>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</si>
  <si>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</si>
  <si>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</si>
  <si>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</si>
  <si>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</si>
  <si>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</si>
  <si>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</si>
  <si>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</si>
  <si>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</si>
  <si>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</si>
  <si>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</si>
  <si>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</si>
  <si>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</si>
  <si>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</si>
  <si>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</si>
  <si>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</si>
  <si>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</si>
  <si>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</si>
  <si>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</si>
  <si>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</si>
  <si>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</si>
  <si>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</si>
  <si>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</si>
  <si>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</si>
  <si>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</si>
  <si>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</si>
  <si>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</si>
  <si>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</si>
  <si>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</si>
  <si>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</si>
  <si>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</si>
  <si>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</si>
  <si>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</si>
  <si>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</si>
  <si>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</si>
  <si>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</si>
  <si>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</si>
  <si>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</si>
  <si>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</si>
  <si>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</si>
  <si>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</si>
  <si>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</si>
  <si>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</si>
  <si>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</si>
  <si>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</si>
  <si>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</si>
  <si>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</si>
  <si>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</si>
  <si>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</si>
  <si>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</si>
  <si>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</si>
  <si>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</si>
  <si>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</si>
  <si>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</si>
  <si>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</si>
  <si>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</si>
  <si>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</si>
  <si>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</si>
  <si>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</si>
  <si>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</si>
  <si>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</si>
  <si>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</si>
  <si>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</si>
  <si>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</si>
  <si>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</si>
  <si>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</si>
  <si>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</si>
  <si>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</si>
  <si>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</si>
  <si>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</si>
  <si>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</si>
  <si>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</si>
  <si>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</si>
  <si>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</si>
  <si>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</si>
  <si>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</si>
  <si>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</si>
  <si>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</si>
  <si>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</si>
  <si>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</si>
  <si>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</si>
  <si>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</si>
  <si>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</si>
  <si>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</si>
  <si>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</si>
  <si>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</si>
  <si>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</si>
  <si>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</si>
  <si>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</si>
  <si>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</si>
  <si>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</si>
  <si>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</si>
  <si>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</si>
  <si>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</si>
  <si>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</si>
  <si>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</si>
  <si>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</si>
  <si>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</si>
  <si>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</si>
  <si>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</si>
  <si>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</si>
  <si>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</si>
  <si>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</si>
  <si>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</si>
  <si>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</si>
  <si>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</si>
  <si>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</si>
  <si>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</si>
  <si>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</si>
  <si>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</si>
  <si>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</si>
  <si>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</si>
  <si>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</si>
  <si>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</si>
  <si>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</si>
  <si>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</si>
  <si>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</si>
  <si>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</si>
  <si>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</si>
  <si>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</si>
  <si>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</si>
  <si>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</si>
  <si>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</si>
  <si>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</si>
  <si>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</si>
  <si>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</si>
  <si>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</si>
  <si>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</si>
  <si>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</si>
  <si>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</si>
  <si>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</si>
  <si>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</si>
  <si>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</si>
  <si>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</si>
  <si>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</si>
  <si>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</si>
  <si>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</si>
  <si>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</si>
  <si>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</si>
  <si>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</si>
  <si>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</si>
  <si>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</si>
  <si>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</si>
  <si>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</si>
  <si>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</si>
  <si>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</si>
  <si>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</si>
  <si>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</si>
  <si>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</si>
  <si>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</si>
  <si>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</si>
  <si>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</si>
  <si>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</si>
  <si>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</si>
  <si>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</si>
  <si>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</si>
  <si>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</si>
  <si>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</si>
  <si>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</si>
  <si>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</si>
  <si>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</si>
  <si>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</si>
  <si>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</si>
  <si>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</si>
  <si>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</si>
  <si>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</si>
  <si>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</si>
  <si>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</si>
  <si>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</si>
  <si>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</si>
  <si>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</si>
  <si>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</si>
  <si>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</si>
  <si>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</si>
  <si>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</si>
  <si>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</si>
  <si>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</si>
  <si>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</si>
  <si>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</si>
  <si>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</si>
  <si>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</si>
  <si>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</si>
  <si>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</si>
  <si>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</si>
  <si>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</si>
  <si>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</si>
  <si>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</si>
  <si>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</si>
  <si>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</si>
  <si>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</si>
  <si>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</si>
  <si>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</si>
  <si>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</si>
  <si>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</si>
  <si>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</si>
  <si>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</si>
  <si>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</si>
  <si>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</si>
  <si>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</si>
  <si>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</si>
  <si>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</si>
  <si>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</si>
  <si>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</si>
  <si>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</si>
  <si>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</si>
  <si>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</si>
  <si>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</si>
  <si>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</si>
  <si>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</si>
  <si>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</si>
  <si>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</si>
  <si>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</si>
  <si>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</si>
  <si>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</si>
  <si>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</si>
  <si>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</si>
  <si>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</si>
  <si>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</si>
  <si>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</si>
  <si>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</si>
  <si>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</si>
  <si>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</si>
  <si>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</si>
  <si>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</si>
  <si>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</si>
  <si>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</si>
  <si>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</si>
  <si>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</si>
  <si>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</si>
  <si>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</si>
  <si>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</si>
  <si>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</si>
  <si>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</si>
  <si>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</si>
  <si>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</si>
  <si>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</si>
  <si>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</si>
  <si>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</si>
  <si>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</si>
  <si>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</si>
  <si>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</si>
  <si>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</si>
  <si>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</si>
  <si>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</si>
  <si>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</si>
  <si>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</si>
  <si>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</si>
  <si>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</si>
  <si>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</si>
  <si>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</si>
  <si>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</si>
  <si>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</si>
  <si>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</si>
  <si>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</si>
  <si>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</si>
  <si>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</si>
  <si>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</si>
  <si>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</si>
  <si>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</si>
  <si>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</si>
  <si>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</si>
  <si>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</si>
  <si>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</si>
  <si>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</si>
  <si>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</si>
  <si>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</si>
  <si>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</si>
  <si>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</si>
  <si>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</si>
  <si>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</si>
  <si>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</si>
  <si>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</si>
  <si>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</si>
  <si>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</si>
  <si>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</si>
  <si>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</si>
  <si>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</si>
  <si>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</si>
  <si>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</si>
  <si>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</si>
  <si>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</si>
  <si>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</si>
  <si>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</si>
  <si>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</si>
  <si>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</si>
  <si>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</si>
  <si>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</si>
  <si>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</si>
  <si>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</si>
  <si>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</si>
  <si>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</si>
  <si>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</si>
  <si>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</si>
  <si>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</si>
  <si>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</si>
  <si>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</si>
  <si>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</si>
  <si>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</si>
  <si>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</si>
  <si>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</si>
  <si>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</si>
  <si>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</si>
  <si>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</si>
  <si>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</si>
  <si>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</si>
  <si>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</si>
  <si>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</si>
  <si>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</si>
  <si>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</si>
  <si>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</si>
  <si>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</si>
  <si>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</si>
  <si>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</si>
  <si>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</si>
  <si>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</si>
  <si>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</si>
  <si>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</si>
  <si>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</si>
  <si>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</si>
  <si>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</si>
  <si>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</si>
  <si>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</si>
  <si>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</si>
  <si>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</si>
  <si>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</si>
  <si>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</si>
  <si>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</si>
  <si>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</si>
  <si>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</si>
  <si>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</si>
  <si>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</si>
  <si>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</si>
  <si>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</si>
  <si>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</si>
  <si>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</si>
  <si>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</si>
  <si>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</si>
  <si>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</si>
  <si>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</si>
  <si>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</si>
  <si>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</si>
  <si>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</si>
  <si>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</si>
  <si>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</si>
  <si>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</si>
  <si>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</si>
  <si>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</si>
  <si>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</si>
  <si>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</si>
  <si>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</si>
  <si>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</si>
  <si>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</si>
  <si>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</si>
  <si>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</si>
  <si>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</si>
  <si>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</si>
  <si>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</si>
  <si>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</si>
  <si>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</si>
  <si>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</si>
  <si>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</si>
  <si>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</si>
  <si>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</si>
  <si>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</si>
  <si>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</si>
  <si>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</si>
  <si>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</si>
  <si>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</si>
  <si>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</si>
  <si>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</si>
  <si>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</si>
  <si>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</si>
  <si>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</si>
  <si>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</si>
  <si>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</si>
  <si>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</si>
  <si>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</si>
  <si>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</si>
  <si>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</si>
  <si>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</si>
  <si>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</si>
  <si>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</si>
  <si>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</si>
  <si>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</si>
  <si>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</si>
  <si>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</si>
  <si>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</si>
  <si>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</si>
  <si>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</si>
  <si>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</si>
  <si>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</si>
  <si>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</si>
  <si>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</si>
  <si>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</si>
  <si>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</si>
  <si>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</si>
  <si>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</si>
  <si>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</si>
  <si>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</si>
  <si>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</si>
  <si>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</si>
  <si>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</si>
  <si>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</si>
  <si>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</si>
  <si>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</si>
  <si>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</si>
  <si>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</si>
  <si>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</si>
  <si>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</si>
  <si>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</si>
  <si>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</si>
  <si>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</si>
  <si>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</si>
  <si>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</si>
  <si>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</si>
  <si>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</si>
  <si>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</si>
  <si>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</si>
  <si>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</si>
  <si>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</si>
  <si>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</si>
  <si>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</si>
  <si>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</si>
  <si>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</si>
  <si>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</si>
  <si>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</si>
  <si>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</si>
  <si>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</si>
  <si>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</si>
  <si>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</si>
  <si>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</si>
  <si>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</si>
  <si>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</si>
  <si>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</si>
  <si>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</si>
  <si>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</si>
  <si>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</si>
  <si>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</si>
  <si>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</si>
  <si>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</si>
  <si>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</si>
  <si>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</si>
  <si>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</si>
  <si>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</si>
  <si>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</si>
  <si>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</si>
  <si>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</si>
  <si>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</si>
  <si>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</si>
  <si>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</si>
  <si>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</si>
  <si>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</si>
  <si>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</si>
  <si>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</si>
  <si>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</si>
  <si>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</si>
  <si>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</si>
  <si>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</si>
  <si>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</si>
  <si>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</si>
  <si>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</si>
  <si>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</si>
  <si>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</si>
  <si>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</si>
  <si>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</si>
  <si>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</si>
  <si>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</si>
  <si>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</si>
  <si>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</si>
  <si>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</si>
  <si>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</si>
  <si>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</si>
  <si>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</si>
  <si>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</si>
  <si>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</si>
  <si>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</si>
  <si>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</si>
  <si>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</si>
  <si>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</si>
  <si>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</si>
  <si>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</si>
  <si>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</si>
  <si>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</si>
  <si>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</si>
  <si>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</si>
  <si>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</si>
  <si>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</si>
  <si>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</si>
  <si>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</si>
  <si>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</si>
  <si>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</si>
  <si>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</si>
  <si>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</si>
  <si>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</si>
  <si>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</si>
  <si>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</si>
  <si>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</si>
  <si>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</si>
  <si>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</si>
  <si>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</si>
  <si>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</si>
  <si>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</si>
  <si>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</si>
  <si>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</si>
  <si>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</si>
  <si>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</si>
  <si>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</si>
  <si>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</si>
  <si>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</si>
  <si>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</si>
  <si>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</si>
  <si>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</si>
  <si>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</si>
  <si>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</si>
  <si>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</si>
  <si>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</si>
  <si>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</si>
  <si>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</si>
  <si>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</si>
  <si>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</si>
  <si>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</si>
  <si>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</si>
  <si>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</si>
  <si>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</si>
  <si>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</si>
  <si>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</si>
  <si>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</si>
  <si>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</si>
  <si>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</si>
  <si>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</si>
  <si>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</si>
  <si>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</si>
  <si>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</si>
  <si>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</si>
  <si>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</si>
  <si>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</si>
  <si>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</si>
  <si>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</si>
  <si>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</si>
  <si>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</si>
  <si>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</si>
  <si>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</si>
  <si>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</si>
  <si>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</si>
  <si>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</si>
  <si>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</si>
  <si>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</si>
  <si>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</si>
  <si>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</si>
  <si>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</si>
  <si>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</si>
  <si>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</si>
  <si>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</si>
  <si>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</si>
  <si>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</si>
  <si>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</si>
  <si>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</si>
  <si>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</si>
  <si>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</si>
  <si>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</si>
  <si>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</si>
  <si>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</si>
  <si>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</si>
  <si>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</si>
  <si>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</si>
  <si>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</si>
  <si>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</si>
  <si>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</si>
  <si>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</si>
  <si>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</si>
  <si>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</si>
  <si>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</si>
  <si>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</si>
  <si>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</si>
  <si>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</si>
  <si>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</si>
  <si>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</si>
  <si>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</si>
  <si>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</si>
  <si>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</si>
  <si>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</si>
  <si>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</si>
  <si>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</si>
  <si>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</si>
  <si>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</si>
  <si>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</si>
  <si>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</si>
  <si>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</si>
  <si>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</si>
  <si>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</si>
  <si>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</si>
  <si>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</si>
  <si>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</si>
  <si>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</si>
  <si>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</si>
  <si>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</si>
  <si>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</si>
  <si>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</si>
  <si>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</si>
  <si>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</si>
  <si>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</si>
  <si>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</si>
  <si>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</si>
  <si>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</si>
  <si>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</si>
  <si>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</si>
  <si>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</si>
  <si>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</si>
  <si>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</si>
  <si>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</si>
  <si>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</si>
  <si>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</si>
  <si>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</si>
  <si>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</si>
  <si>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</si>
  <si>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</si>
  <si>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</si>
  <si>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</si>
  <si>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</si>
  <si>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</si>
  <si>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</si>
  <si>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</si>
  <si>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</si>
  <si>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</si>
  <si>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</si>
  <si>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</si>
  <si>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</si>
  <si>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</si>
  <si>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</si>
  <si>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</si>
  <si>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</si>
  <si>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</si>
  <si>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</si>
  <si>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</si>
  <si>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</si>
  <si>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</si>
  <si>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</si>
  <si>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</si>
  <si>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</si>
  <si>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</si>
  <si>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</si>
  <si>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</si>
  <si>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</si>
  <si>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</si>
  <si>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</si>
  <si>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</si>
  <si>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</si>
  <si>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</si>
  <si>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</si>
  <si>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</si>
  <si>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</si>
  <si>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</si>
  <si>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</si>
  <si>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</si>
  <si>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</si>
  <si>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</si>
  <si>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</si>
  <si>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</si>
  <si>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</si>
  <si>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</si>
  <si>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</si>
  <si>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</si>
  <si>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</si>
  <si>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</si>
  <si>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</si>
  <si>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</si>
  <si>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</si>
  <si>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</si>
  <si>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</si>
  <si>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</si>
  <si>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</si>
  <si>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</si>
  <si>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</si>
  <si>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</si>
  <si>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</si>
  <si>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</si>
  <si>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</si>
  <si>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</si>
  <si>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</si>
  <si>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</si>
  <si>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</si>
  <si>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</si>
  <si>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</si>
  <si>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</si>
  <si>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</si>
  <si>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</si>
  <si>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</si>
  <si>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</si>
  <si>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</si>
  <si>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</si>
  <si>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</si>
  <si>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</si>
  <si>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</si>
  <si>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</si>
  <si>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</si>
  <si>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</si>
  <si>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</si>
  <si>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</si>
  <si>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</si>
  <si>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</si>
  <si>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</si>
  <si>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</si>
  <si>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</si>
  <si>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</si>
  <si>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</si>
  <si>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</si>
  <si>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</si>
  <si>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</si>
  <si>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</si>
  <si>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</si>
  <si>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</si>
  <si>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</si>
  <si>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</si>
  <si>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</si>
  <si>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</si>
  <si>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</si>
  <si>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</si>
  <si>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</si>
  <si>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</si>
  <si>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</si>
  <si>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</si>
  <si>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</si>
  <si>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</si>
  <si>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</si>
  <si>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</si>
  <si>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</si>
  <si>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</si>
  <si>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</si>
  <si>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</si>
  <si>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</si>
  <si>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</si>
  <si>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</si>
  <si>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</si>
  <si>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</si>
  <si>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</si>
  <si>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</si>
  <si>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</si>
  <si>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</si>
  <si>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</si>
  <si>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</si>
  <si>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</si>
  <si>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</si>
  <si>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</si>
  <si>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</si>
  <si>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</si>
  <si>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</si>
  <si>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</si>
  <si>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</si>
  <si>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</si>
  <si>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</si>
  <si>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</si>
  <si>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</si>
  <si>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</si>
  <si>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</si>
  <si>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</si>
  <si>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</si>
  <si>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</si>
  <si>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</si>
  <si>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</si>
  <si>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</si>
  <si>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</si>
  <si>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</si>
  <si>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</si>
  <si>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</si>
  <si>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</si>
  <si>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</si>
  <si>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</si>
  <si>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</si>
  <si>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</si>
  <si>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</si>
  <si>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</si>
  <si>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</si>
  <si>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</si>
  <si>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</si>
  <si>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</si>
  <si>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</si>
  <si>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</si>
  <si>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</si>
  <si>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</si>
  <si>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</si>
  <si>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</si>
  <si>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</si>
  <si>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</si>
  <si>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</si>
  <si>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</si>
  <si>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</si>
  <si>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</si>
  <si>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</si>
  <si>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</si>
  <si>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</si>
  <si>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</si>
  <si>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</si>
  <si>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</si>
  <si>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</si>
  <si>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</si>
  <si>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</si>
  <si>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</si>
  <si>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</si>
  <si>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</si>
  <si>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</si>
  <si>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</si>
  <si>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</si>
  <si>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</si>
  <si>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</si>
  <si>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</si>
  <si>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</si>
  <si>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</si>
  <si>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</si>
  <si>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</si>
  <si>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</si>
  <si>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</si>
  <si>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</si>
  <si>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</si>
  <si>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</si>
  <si>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</si>
  <si>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</si>
  <si>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</si>
  <si>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</si>
  <si>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</si>
  <si>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</si>
  <si>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</si>
  <si>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</si>
  <si>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</si>
  <si>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</si>
  <si>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</si>
  <si>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</si>
  <si>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</si>
  <si>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</si>
  <si>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</si>
  <si>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</si>
  <si>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</si>
  <si>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</si>
  <si>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</si>
  <si>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</si>
  <si>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</si>
  <si>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</si>
  <si>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</si>
  <si>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</si>
  <si>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</si>
  <si>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</si>
  <si>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</si>
  <si>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</si>
  <si>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</si>
  <si>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</si>
  <si>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</si>
  <si>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</si>
  <si>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</si>
  <si>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</si>
  <si>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</si>
  <si>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</si>
  <si>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</si>
  <si>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</si>
  <si>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</si>
  <si>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</si>
  <si>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</si>
  <si>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</si>
  <si>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</si>
  <si>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</si>
  <si>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</si>
  <si>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</si>
  <si>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</si>
  <si>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</si>
  <si>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</si>
  <si>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</si>
  <si>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</si>
  <si>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</si>
  <si>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</si>
  <si>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</si>
  <si>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</si>
  <si>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</si>
  <si>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</si>
  <si>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</si>
  <si>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</si>
  <si>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</si>
  <si>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</si>
  <si>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</si>
  <si>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</si>
  <si>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</si>
  <si>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</si>
  <si>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</si>
  <si>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</si>
  <si>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</si>
  <si>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</si>
  <si>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</si>
  <si>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</si>
  <si>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</si>
  <si>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</si>
  <si>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</si>
  <si>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</si>
  <si>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</si>
  <si>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</si>
  <si>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</si>
  <si>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</si>
  <si>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</si>
  <si>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</si>
  <si>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</si>
  <si>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</si>
  <si>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</si>
  <si>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</si>
  <si>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</si>
  <si>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</si>
  <si>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</si>
  <si>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</si>
  <si>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</si>
  <si>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</si>
  <si>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</si>
  <si>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</si>
  <si>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</si>
  <si>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</si>
  <si>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</si>
  <si>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</si>
  <si>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</si>
  <si>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</si>
  <si>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</si>
  <si>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</si>
  <si>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</si>
  <si>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</si>
  <si>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</si>
  <si>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</si>
  <si>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</si>
  <si>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</si>
  <si>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</si>
  <si>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</si>
  <si>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</si>
  <si>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</si>
  <si>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</si>
  <si>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</si>
  <si>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</si>
  <si>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</si>
  <si>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</si>
  <si>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</si>
  <si>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</si>
  <si>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</si>
  <si>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</si>
  <si>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</si>
  <si>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</si>
  <si>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</si>
  <si>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</si>
  <si>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</si>
  <si>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</si>
  <si>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</si>
  <si>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</si>
  <si>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</si>
  <si>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</si>
  <si>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</si>
  <si>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</si>
  <si>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</si>
  <si>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</si>
  <si>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</si>
  <si>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</si>
  <si>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</si>
  <si>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</si>
  <si>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</si>
  <si>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</si>
  <si>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</si>
  <si>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</si>
  <si>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</si>
  <si>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</si>
  <si>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</si>
  <si>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</si>
  <si>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</si>
  <si>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</si>
  <si>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</si>
  <si>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</si>
  <si>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</si>
  <si>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</si>
  <si>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</si>
  <si>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</si>
  <si>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</si>
  <si>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</si>
  <si>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</si>
  <si>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</si>
  <si>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</si>
  <si>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</si>
  <si>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</si>
  <si>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</si>
  <si>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</si>
  <si>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</si>
  <si>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</si>
  <si>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</si>
  <si>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</si>
  <si>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</si>
  <si>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</si>
  <si>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</si>
  <si>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</si>
  <si>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</si>
  <si>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</si>
  <si>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</si>
  <si>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</si>
  <si>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</si>
  <si>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</si>
  <si>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</si>
  <si>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</si>
  <si>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</si>
  <si>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</si>
  <si>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</si>
  <si>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</si>
  <si>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</si>
  <si>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</si>
  <si>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</si>
  <si>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</si>
  <si>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</si>
  <si>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</si>
  <si>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</si>
  <si>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</si>
  <si>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</si>
  <si>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</si>
  <si>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</si>
  <si>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</si>
  <si>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</si>
  <si>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</si>
  <si>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</si>
  <si>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</si>
  <si>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</si>
  <si>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</si>
  <si>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</si>
  <si>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</si>
  <si>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</si>
  <si>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</si>
  <si>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</si>
  <si>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</si>
  <si>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</si>
  <si>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</si>
  <si>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</si>
  <si>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</si>
  <si>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</si>
  <si>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</si>
  <si>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</si>
  <si>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</si>
  <si>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</si>
  <si>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</si>
  <si>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</si>
  <si>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</si>
  <si>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</si>
  <si>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</si>
  <si>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</si>
  <si>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</si>
  <si>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</si>
  <si>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</si>
  <si>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</si>
  <si>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</si>
  <si>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</si>
  <si>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</si>
  <si>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</si>
  <si>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</si>
  <si>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</si>
  <si>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</si>
  <si>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</si>
  <si>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</si>
  <si>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</si>
  <si>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</si>
  <si>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</si>
  <si>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</si>
  <si>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</si>
  <si>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</si>
  <si>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</si>
  <si>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</si>
  <si>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</si>
  <si>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</si>
  <si>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</si>
  <si>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</si>
  <si>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</si>
  <si>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</si>
  <si>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</si>
  <si>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</si>
  <si>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</si>
  <si>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</si>
  <si>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</si>
  <si>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</si>
  <si>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</si>
  <si>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</si>
  <si>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</si>
  <si>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</si>
  <si>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</si>
  <si>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</si>
  <si>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</si>
  <si>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</si>
  <si>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</si>
  <si>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</si>
  <si>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</si>
  <si>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</si>
  <si>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</si>
  <si>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</si>
  <si>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</si>
  <si>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</si>
  <si>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</si>
  <si>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</si>
  <si>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</si>
  <si>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</si>
  <si>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</si>
  <si>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</si>
  <si>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</si>
  <si>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</si>
  <si>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</si>
  <si>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</si>
  <si>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</si>
  <si>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</si>
  <si>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</si>
  <si>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</si>
  <si>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</si>
  <si>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</si>
  <si>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</si>
  <si>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</si>
  <si>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</si>
  <si>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</si>
  <si>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</si>
  <si>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</si>
  <si>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</si>
  <si>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</si>
  <si>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</si>
  <si>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</si>
  <si>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</si>
  <si>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</si>
  <si>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</si>
  <si>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</si>
  <si>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</si>
  <si>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</si>
  <si>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</si>
  <si>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</si>
  <si>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</si>
  <si>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</si>
  <si>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</si>
  <si>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</si>
  <si>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</si>
  <si>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</si>
  <si>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</si>
  <si>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</si>
  <si>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</si>
  <si>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</si>
  <si>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</si>
  <si>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</si>
  <si>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</si>
  <si>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</si>
  <si>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</si>
  <si>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</si>
  <si>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</si>
  <si>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</si>
  <si>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</si>
  <si>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</si>
  <si>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</si>
  <si>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</si>
  <si>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</si>
  <si>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</si>
  <si>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</si>
  <si>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</si>
  <si>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</si>
  <si>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</si>
  <si>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</si>
  <si>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</si>
  <si>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</si>
  <si>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</si>
  <si>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</si>
  <si>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</si>
  <si>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</si>
  <si>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</si>
  <si>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</si>
  <si>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</si>
  <si>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</si>
  <si>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</si>
  <si>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</si>
  <si>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</si>
  <si>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</si>
  <si>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</si>
  <si>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</si>
  <si>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</si>
  <si>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</si>
  <si>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</si>
  <si>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</si>
  <si>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</si>
  <si>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</si>
  <si>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</si>
  <si>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</si>
  <si>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</si>
  <si>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</si>
  <si>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</si>
  <si>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</si>
  <si>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</si>
  <si>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</si>
  <si>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</si>
  <si>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</si>
  <si>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</si>
  <si>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</si>
  <si>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</si>
  <si>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</si>
  <si>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</si>
  <si>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</si>
  <si>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</si>
  <si>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</si>
  <si>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</si>
  <si>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</si>
  <si>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</si>
  <si>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</si>
  <si>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</si>
  <si>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</si>
  <si>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</si>
  <si>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</si>
  <si>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</si>
  <si>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</si>
  <si>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</si>
  <si>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</si>
  <si>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</si>
  <si>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</si>
  <si>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</si>
  <si>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</si>
  <si>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</si>
  <si>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</si>
  <si>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</si>
  <si>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</si>
  <si>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</si>
  <si>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</si>
  <si>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</si>
  <si>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</si>
  <si>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</si>
  <si>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</si>
  <si>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</si>
  <si>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</si>
  <si>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</si>
  <si>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</si>
  <si>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</si>
  <si>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</si>
  <si>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</si>
  <si>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</si>
  <si>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</si>
  <si>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</si>
  <si>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</si>
  <si>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</si>
  <si>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</si>
  <si>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</si>
  <si>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</si>
  <si>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</si>
  <si>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</si>
  <si>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</si>
  <si>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</si>
  <si>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</si>
  <si>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</si>
  <si>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</si>
  <si>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</si>
  <si>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</si>
  <si>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</si>
  <si>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</si>
  <si>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</si>
  <si>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</si>
  <si>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</si>
  <si>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</si>
  <si>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</si>
  <si>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</si>
  <si>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</si>
  <si>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</si>
  <si>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</si>
  <si>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</si>
  <si>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</si>
  <si>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</si>
  <si>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</si>
  <si>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</si>
  <si>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</si>
  <si>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</si>
  <si>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</si>
  <si>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</si>
  <si>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</si>
  <si>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</si>
  <si>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</si>
  <si>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</si>
  <si>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</si>
  <si>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</si>
  <si>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</si>
  <si>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</si>
  <si>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</si>
  <si>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</si>
  <si>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</si>
  <si>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</si>
  <si>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</si>
  <si>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</si>
  <si>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</si>
  <si>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</si>
  <si>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</si>
  <si>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</si>
  <si>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</si>
  <si>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</si>
  <si>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</si>
  <si>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</si>
  <si>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</si>
  <si>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</si>
  <si>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</si>
  <si>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</si>
  <si>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</si>
  <si>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</si>
  <si>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</si>
  <si>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</si>
  <si>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</si>
  <si>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</si>
  <si>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</si>
  <si>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</si>
  <si>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</si>
  <si>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</si>
  <si>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</si>
  <si>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</si>
  <si>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</si>
  <si>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</si>
  <si>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</si>
  <si>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</si>
  <si>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</si>
  <si>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</si>
  <si>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</si>
  <si>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</si>
  <si>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</si>
  <si>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</si>
  <si>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</si>
  <si>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</si>
  <si>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</si>
  <si>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</si>
  <si>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</si>
  <si>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</si>
  <si>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</si>
  <si>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</si>
  <si>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</si>
  <si>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</si>
  <si>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</si>
  <si>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</si>
  <si>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</si>
  <si>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</si>
  <si>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</si>
  <si>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</si>
  <si>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</si>
  <si>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</si>
  <si>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</si>
  <si>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</si>
  <si>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</si>
  <si>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</si>
  <si>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</si>
  <si>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</si>
  <si>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</si>
  <si>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</si>
  <si>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</si>
  <si>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</si>
  <si>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</si>
  <si>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</si>
  <si>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</si>
  <si>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</si>
  <si>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</si>
  <si>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</si>
  <si>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</si>
  <si>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</si>
  <si>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</si>
  <si>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</si>
  <si>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</si>
  <si>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</si>
  <si>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</si>
  <si>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</si>
  <si>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</si>
  <si>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</si>
  <si>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</si>
  <si>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</si>
  <si>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</si>
  <si>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</si>
  <si>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</si>
  <si>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</si>
  <si>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</si>
  <si>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</si>
  <si>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</si>
  <si>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</si>
  <si>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</si>
  <si>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</si>
  <si>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</si>
  <si>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</si>
  <si>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</si>
  <si>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</si>
  <si>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</si>
  <si>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</si>
  <si>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</si>
  <si>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</si>
  <si>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</si>
  <si>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</si>
  <si>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</si>
  <si>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</si>
  <si>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</si>
  <si>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</si>
  <si>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</si>
  <si>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</si>
  <si>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</si>
  <si>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</si>
  <si>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</si>
  <si>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</si>
  <si>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</si>
  <si>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</si>
  <si>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</si>
  <si>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</si>
  <si>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</si>
  <si>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</si>
  <si>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</si>
  <si>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</si>
  <si>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</si>
  <si>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</si>
  <si>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</si>
  <si>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</si>
  <si>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</si>
  <si>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</si>
  <si>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</si>
  <si>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</si>
  <si>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</si>
  <si>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</si>
  <si>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</si>
  <si>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</si>
  <si>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</si>
  <si>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</si>
  <si>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</si>
  <si>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</si>
  <si>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</si>
  <si>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</si>
  <si>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</si>
  <si>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</si>
  <si>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</si>
  <si>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</si>
  <si>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</si>
  <si>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</si>
  <si>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</si>
  <si>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</si>
  <si>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</si>
  <si>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</si>
  <si>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</si>
  <si>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</si>
  <si>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</si>
  <si>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</si>
  <si>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</si>
  <si>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</si>
  <si>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</si>
  <si>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</si>
  <si>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</si>
  <si>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</si>
  <si>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</si>
  <si>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</si>
  <si>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</si>
  <si>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</si>
  <si>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</si>
  <si>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</si>
  <si>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</si>
  <si>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</si>
  <si>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</si>
  <si>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</si>
  <si>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</si>
  <si>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</si>
  <si>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</si>
  <si>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</si>
  <si>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</si>
  <si>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</si>
  <si>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</si>
  <si>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</si>
  <si>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</si>
  <si>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</si>
  <si>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</si>
  <si>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</si>
  <si>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</si>
  <si>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</si>
  <si>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</si>
  <si>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</si>
  <si>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</si>
  <si>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</si>
  <si>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</si>
  <si>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</si>
  <si>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</si>
  <si>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</si>
  <si>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</si>
  <si>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</si>
  <si>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</si>
  <si>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</si>
  <si>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</si>
  <si>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</si>
  <si>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</si>
  <si>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</si>
  <si>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</si>
  <si>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</si>
  <si>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</si>
  <si>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</si>
  <si>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</si>
  <si>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</si>
  <si>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</si>
  <si>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</si>
  <si>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</si>
  <si>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</si>
  <si>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</si>
  <si>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</si>
  <si>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</si>
  <si>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</si>
  <si>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</si>
  <si>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</si>
  <si>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</si>
  <si>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</si>
  <si>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</si>
  <si>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</si>
  <si>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</si>
  <si>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</si>
  <si>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</si>
  <si>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</si>
  <si>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</si>
  <si>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</si>
  <si>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</si>
  <si>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</si>
  <si>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</si>
  <si>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</si>
  <si>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</si>
  <si>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</si>
  <si>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</si>
  <si>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</si>
  <si>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</si>
  <si>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</si>
  <si>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</si>
  <si>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</si>
  <si>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</si>
  <si>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</si>
  <si>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</si>
  <si>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</si>
  <si>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</si>
  <si>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</si>
  <si>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</si>
  <si>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</si>
  <si>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</si>
  <si>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</si>
  <si>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</si>
  <si>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</si>
  <si>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</si>
  <si>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</si>
  <si>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</si>
  <si>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</si>
  <si>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</si>
  <si>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</si>
  <si>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</si>
  <si>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</si>
  <si>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</si>
  <si>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</si>
  <si>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</si>
  <si>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</si>
  <si>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</si>
  <si>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</si>
  <si>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</si>
  <si>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</si>
  <si>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</si>
  <si>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</si>
  <si>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</si>
  <si>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</si>
  <si>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</si>
  <si>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</si>
  <si>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</si>
  <si>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</si>
  <si>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</si>
  <si>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</si>
  <si>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</si>
  <si>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</si>
  <si>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</si>
  <si>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</si>
  <si>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</si>
  <si>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</si>
  <si>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</si>
  <si>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</si>
  <si>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</si>
  <si>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</si>
  <si>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</si>
  <si>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</si>
  <si>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</si>
  <si>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</si>
  <si>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</si>
  <si>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</si>
  <si>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</si>
  <si>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</si>
  <si>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</si>
  <si>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</si>
  <si>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</si>
  <si>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</si>
  <si>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</si>
  <si>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</si>
  <si>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</si>
  <si>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</si>
  <si>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</si>
  <si>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</si>
  <si>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</si>
  <si>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</si>
  <si>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</si>
  <si>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</si>
  <si>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</si>
  <si>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</si>
  <si>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</si>
  <si>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</si>
  <si>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</si>
  <si>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</si>
  <si>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</si>
  <si>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</si>
  <si>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</si>
  <si>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</si>
  <si>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</si>
  <si>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</si>
  <si>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</si>
  <si>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</si>
  <si>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</si>
  <si>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</si>
  <si>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</si>
  <si>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</si>
  <si>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</si>
  <si>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</si>
  <si>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</si>
  <si>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</si>
  <si>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</si>
  <si>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</si>
  <si>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</si>
  <si>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</si>
  <si>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</si>
  <si>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</si>
  <si>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</si>
  <si>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</si>
  <si>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</si>
  <si>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</si>
  <si>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</si>
  <si>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</si>
  <si>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</si>
  <si>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</si>
  <si>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</si>
  <si>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</si>
  <si>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</si>
  <si>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</si>
  <si>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</si>
  <si>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</si>
  <si>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</si>
  <si>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</si>
  <si>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</si>
  <si>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</si>
  <si>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</si>
  <si>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</si>
  <si>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</si>
  <si>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</si>
  <si>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</si>
  <si>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</si>
  <si>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</si>
  <si>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</si>
  <si>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</si>
  <si>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</si>
  <si>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</si>
  <si>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</si>
  <si>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</si>
  <si>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</si>
  <si>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</si>
  <si>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</si>
  <si>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</si>
  <si>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</si>
  <si>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</si>
  <si>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</si>
  <si>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</si>
  <si>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</si>
  <si>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</si>
  <si>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</si>
  <si>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</si>
  <si>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</si>
  <si>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</si>
  <si>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</si>
  <si>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</si>
  <si>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</si>
  <si>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</si>
  <si>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</si>
  <si>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</si>
  <si>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</si>
  <si>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</si>
  <si>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</si>
  <si>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</si>
  <si>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</si>
  <si>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</si>
  <si>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</si>
  <si>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</si>
  <si>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</si>
  <si>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</si>
  <si>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</si>
  <si>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</si>
  <si>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</si>
  <si>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</si>
  <si>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</si>
  <si>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</si>
  <si>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</si>
  <si>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</si>
  <si>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</si>
  <si>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</si>
  <si>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</si>
  <si>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</si>
  <si>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</si>
  <si>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</si>
  <si>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</si>
  <si>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</si>
  <si>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</si>
  <si>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</si>
  <si>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</si>
  <si>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</si>
  <si>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</si>
  <si>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</si>
  <si>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</si>
  <si>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</si>
  <si>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</si>
  <si>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</si>
  <si>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</si>
  <si>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</si>
  <si>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</si>
  <si>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</si>
  <si>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</si>
  <si>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</si>
  <si>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</si>
  <si>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</si>
  <si>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</si>
  <si>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</si>
  <si>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</si>
  <si>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</si>
  <si>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</si>
  <si>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</si>
  <si>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</si>
  <si>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</si>
  <si>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</si>
  <si>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</si>
  <si>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</si>
  <si>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</si>
  <si>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</si>
  <si>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</si>
  <si>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</si>
  <si>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</si>
  <si>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</si>
  <si>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</si>
  <si>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</si>
  <si>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</si>
  <si>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</si>
  <si>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</si>
  <si>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</si>
  <si>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</si>
  <si>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</si>
  <si>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</si>
  <si>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</si>
  <si>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</si>
  <si>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</si>
  <si>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</si>
  <si>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</si>
  <si>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</si>
  <si>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</si>
  <si>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</si>
  <si>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</si>
  <si>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</si>
  <si>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</si>
  <si>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</si>
  <si>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</si>
  <si>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</si>
  <si>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</si>
  <si>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</si>
  <si>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</si>
  <si>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</si>
  <si>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</si>
  <si>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</si>
  <si>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</si>
  <si>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</si>
  <si>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</si>
  <si>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</si>
  <si>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</si>
  <si>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</si>
  <si>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</si>
  <si>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</si>
  <si>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</si>
  <si>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</si>
  <si>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</si>
  <si>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</si>
  <si>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</si>
  <si>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</si>
  <si>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</si>
  <si>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</si>
  <si>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</si>
  <si>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</si>
  <si>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</si>
  <si>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</si>
  <si>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</si>
  <si>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</si>
  <si>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</si>
  <si>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</si>
  <si>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</si>
  <si>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</si>
  <si>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</si>
  <si>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</si>
  <si>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</si>
  <si>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</si>
  <si>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</si>
  <si>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</si>
  <si>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</si>
  <si>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</si>
  <si>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</si>
  <si>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</si>
  <si>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</si>
  <si>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</si>
  <si>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</si>
  <si>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</si>
  <si>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</si>
  <si>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</si>
  <si>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</si>
  <si>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</si>
  <si>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</si>
  <si>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</si>
  <si>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</si>
  <si>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</si>
  <si>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</si>
  <si>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</si>
  <si>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</si>
  <si>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</si>
  <si>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</si>
  <si>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</si>
  <si>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</si>
  <si>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</si>
  <si>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</si>
  <si>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</si>
  <si>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</si>
  <si>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</si>
  <si>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</si>
  <si>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</si>
  <si>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</si>
  <si>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</si>
  <si>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</si>
  <si>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</si>
  <si>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</si>
  <si>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</si>
  <si>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</si>
  <si>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</si>
  <si>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</si>
  <si>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</si>
  <si>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</si>
  <si>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</si>
  <si>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</si>
  <si>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</si>
  <si>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</si>
  <si>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</si>
  <si>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</si>
  <si>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</si>
  <si>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</si>
  <si>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</si>
  <si>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</si>
  <si>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</si>
  <si>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</si>
  <si>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</si>
  <si>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</si>
  <si>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</si>
  <si>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</si>
  <si>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</si>
  <si>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</si>
  <si>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</si>
  <si>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</si>
  <si>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</si>
  <si>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</si>
  <si>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</si>
  <si>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</si>
  <si>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</si>
  <si>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</si>
  <si>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</si>
  <si>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</si>
  <si>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</si>
  <si>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</si>
  <si>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</si>
  <si>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</si>
  <si>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</si>
  <si>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</si>
  <si>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</si>
  <si>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</si>
  <si>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</si>
  <si>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</si>
  <si>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</si>
  <si>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</si>
  <si>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</si>
  <si>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</si>
  <si>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</si>
  <si>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</si>
  <si>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</si>
  <si>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</si>
  <si>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</si>
  <si>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</si>
  <si>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</si>
  <si>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</si>
  <si>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</si>
  <si>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</si>
  <si>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</si>
  <si>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</si>
  <si>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</si>
  <si>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</si>
  <si>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</si>
  <si>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</si>
  <si>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</si>
  <si>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</si>
  <si>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</si>
  <si>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</si>
  <si>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</si>
  <si>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</si>
  <si>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</si>
  <si>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</si>
  <si>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</si>
  <si>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</si>
  <si>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</si>
  <si>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</si>
  <si>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</si>
  <si>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</si>
  <si>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</si>
  <si>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</si>
  <si>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</si>
  <si>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</si>
  <si>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</si>
  <si>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</si>
  <si>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</si>
  <si>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</si>
  <si>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</si>
  <si>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</si>
  <si>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</si>
  <si>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</si>
  <si>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</si>
  <si>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</si>
  <si>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</si>
  <si>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</si>
  <si>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</si>
  <si>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</si>
  <si>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</si>
  <si>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</si>
  <si>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</si>
  <si>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</si>
  <si>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</si>
  <si>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</si>
  <si>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</si>
  <si>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</si>
  <si>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</si>
  <si>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</si>
  <si>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</si>
  <si>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</si>
  <si>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</si>
  <si>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</si>
  <si>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</si>
  <si>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</si>
  <si>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</si>
  <si>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</si>
  <si>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</si>
  <si>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</si>
  <si>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</si>
  <si>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</si>
  <si>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</si>
  <si>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</si>
  <si>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</si>
  <si>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</si>
  <si>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</si>
  <si>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</si>
  <si>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</si>
  <si>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</si>
  <si>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</si>
  <si>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</si>
  <si>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</si>
  <si>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</si>
  <si>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</si>
  <si>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</si>
  <si>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</si>
  <si>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</si>
  <si>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</si>
  <si>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</si>
  <si>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</si>
  <si>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</si>
  <si>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</si>
  <si>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</si>
  <si>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</si>
  <si>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</si>
  <si>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</si>
  <si>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</si>
  <si>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</si>
  <si>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</si>
  <si>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</si>
  <si>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</si>
  <si>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</si>
  <si>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</si>
  <si>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</si>
  <si>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</si>
  <si>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</si>
  <si>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</si>
  <si>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</si>
  <si>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</si>
  <si>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</si>
  <si>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</si>
  <si>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</si>
  <si>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</si>
  <si>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</si>
  <si>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</si>
  <si>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</si>
  <si>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</si>
  <si>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</si>
  <si>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</si>
  <si>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</si>
  <si>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</si>
  <si>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</si>
  <si>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</si>
  <si>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</si>
  <si>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</si>
  <si>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</si>
  <si>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</si>
  <si>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</si>
  <si>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</si>
  <si>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</si>
  <si>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</si>
  <si>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</si>
  <si>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</si>
  <si>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</si>
  <si>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</si>
  <si>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</si>
  <si>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</si>
  <si>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</si>
  <si>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</si>
  <si>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</si>
  <si>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</si>
  <si>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</si>
  <si>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</si>
  <si>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</si>
  <si>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</si>
  <si>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</si>
  <si>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</si>
  <si>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</si>
  <si>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</si>
  <si>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</si>
  <si>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</si>
  <si>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</si>
  <si>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</si>
  <si>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</si>
  <si>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</si>
  <si>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</si>
  <si>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</si>
  <si>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</si>
  <si>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</si>
  <si>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</si>
  <si>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</si>
  <si>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</si>
  <si>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</si>
  <si>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</si>
  <si>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</si>
  <si>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</si>
  <si>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</si>
  <si>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</si>
  <si>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</si>
  <si>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</si>
  <si>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</si>
  <si>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</si>
  <si>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</si>
  <si>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</si>
  <si>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</si>
  <si>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</si>
  <si>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</si>
  <si>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</si>
  <si>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</si>
  <si>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</si>
  <si>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</si>
  <si>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</si>
  <si>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</si>
  <si>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</si>
  <si>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</si>
  <si>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</si>
  <si>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</si>
  <si>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</si>
  <si>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</si>
  <si>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</si>
  <si>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</si>
  <si>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</si>
  <si>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</si>
  <si>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</si>
  <si>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</si>
  <si>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</si>
  <si>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</si>
  <si>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</si>
  <si>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</si>
  <si>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</si>
  <si>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</si>
  <si>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</si>
  <si>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</si>
  <si>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</si>
  <si>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</si>
  <si>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</si>
  <si>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</si>
  <si>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</si>
  <si>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</si>
  <si>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</si>
  <si>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</si>
  <si>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</si>
  <si>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</si>
  <si>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</si>
  <si>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</si>
  <si>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</si>
  <si>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</si>
  <si>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</si>
  <si>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</si>
  <si>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</si>
  <si>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</si>
  <si>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</si>
  <si>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</si>
  <si>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</si>
  <si>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</si>
  <si>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</si>
  <si>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</si>
  <si>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</si>
  <si>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</si>
  <si>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</si>
  <si>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</si>
  <si>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</si>
  <si>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</si>
  <si>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</si>
  <si>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</si>
  <si>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</si>
  <si>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</si>
  <si>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</si>
  <si>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</si>
  <si>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</si>
  <si>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</si>
  <si>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</si>
  <si>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</si>
  <si>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</si>
  <si>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</si>
  <si>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</si>
  <si>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</si>
  <si>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</si>
  <si>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</si>
  <si>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</si>
  <si>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</si>
  <si>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</si>
  <si>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</si>
  <si>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</si>
  <si>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</si>
  <si>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</si>
  <si>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</si>
  <si>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</si>
  <si>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</si>
  <si>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</si>
  <si>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</si>
  <si>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</si>
  <si>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</si>
  <si>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</si>
  <si>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</si>
  <si>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</si>
  <si>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</si>
  <si>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</si>
  <si>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</si>
  <si>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</si>
  <si>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</si>
  <si>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</si>
  <si>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</si>
  <si>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</si>
  <si>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</si>
  <si>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</si>
  <si>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</si>
  <si>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</si>
  <si>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</si>
  <si>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</si>
  <si>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</si>
  <si>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</si>
  <si>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</si>
  <si>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</si>
  <si>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</si>
  <si>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</si>
  <si>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</si>
  <si>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</si>
  <si>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</si>
  <si>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</si>
  <si>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</si>
  <si>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</si>
  <si>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</si>
  <si>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</si>
  <si>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</si>
  <si>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</si>
  <si>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</si>
  <si>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</si>
  <si>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</si>
  <si>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</si>
  <si>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</si>
  <si>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</si>
  <si>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</si>
  <si>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</si>
  <si>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</si>
  <si>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</si>
  <si>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</si>
  <si>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</si>
  <si>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</si>
  <si>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</si>
  <si>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</si>
  <si>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</si>
  <si>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</si>
  <si>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</si>
  <si>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</si>
  <si>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</si>
  <si>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</si>
  <si>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</si>
  <si>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</si>
  <si>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</si>
  <si>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</si>
  <si>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</si>
  <si>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</si>
  <si>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</si>
  <si>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</si>
  <si>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</si>
  <si>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</si>
  <si>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</si>
  <si>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</si>
  <si>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</si>
  <si>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</si>
  <si>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</si>
  <si>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</si>
  <si>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</si>
  <si>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</si>
  <si>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</si>
  <si>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</si>
  <si>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</si>
  <si>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</si>
  <si>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</si>
  <si>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</si>
  <si>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</si>
  <si>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</si>
  <si>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</si>
  <si>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</si>
  <si>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</si>
  <si>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</si>
  <si>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</si>
  <si>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</si>
  <si>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</si>
  <si>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</si>
  <si>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</si>
  <si>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</si>
  <si>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</si>
  <si>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</si>
  <si>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</si>
  <si>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</si>
  <si>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</si>
  <si>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</si>
  <si>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</si>
  <si>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</si>
  <si>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</si>
  <si>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</si>
  <si>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</si>
  <si>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</si>
  <si>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</si>
  <si>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</si>
  <si>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</si>
  <si>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</si>
  <si>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</si>
  <si>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</si>
  <si>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</si>
  <si>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</si>
  <si>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</si>
  <si>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</si>
  <si>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</si>
  <si>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</si>
  <si>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</si>
  <si>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</si>
  <si>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</si>
  <si>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</si>
  <si>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</si>
  <si>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</si>
  <si>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</si>
  <si>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</si>
  <si>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</si>
  <si>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</si>
  <si>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</si>
  <si>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</si>
  <si>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</si>
  <si>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</si>
  <si>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</si>
  <si>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</si>
  <si>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</si>
  <si>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</si>
  <si>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</si>
  <si>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</si>
  <si>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</si>
  <si>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</si>
  <si>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</si>
  <si>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</si>
  <si>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</si>
  <si>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</si>
  <si>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</si>
  <si>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</si>
  <si>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</si>
  <si>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</si>
  <si>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</si>
  <si>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</si>
  <si>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</si>
  <si>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</si>
  <si>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</si>
  <si>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</si>
  <si>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</si>
  <si>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</si>
  <si>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</si>
  <si>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</si>
  <si>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</si>
  <si>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</si>
  <si>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</si>
  <si>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</si>
  <si>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</si>
  <si>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</si>
  <si>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</si>
  <si>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</si>
  <si>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</si>
  <si>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</si>
  <si>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</si>
  <si>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</si>
  <si>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</si>
  <si>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</si>
  <si>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</si>
  <si>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</si>
  <si>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</si>
  <si>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</si>
  <si>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</si>
  <si>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</si>
  <si>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</si>
  <si>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</si>
  <si>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</si>
  <si>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</si>
  <si>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</si>
  <si>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</si>
  <si>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</si>
  <si>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</si>
  <si>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</si>
  <si>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</si>
  <si>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</si>
  <si>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</si>
  <si>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</si>
  <si>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</si>
  <si>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</si>
  <si>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</si>
  <si>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</si>
  <si>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</si>
  <si>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</si>
  <si>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</si>
  <si>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</si>
  <si>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</si>
  <si>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</si>
  <si>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</si>
  <si>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</si>
  <si>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</si>
  <si>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</si>
  <si>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</si>
  <si>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</si>
  <si>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</si>
  <si>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</si>
  <si>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</si>
  <si>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</si>
  <si>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</si>
  <si>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</si>
  <si>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</si>
  <si>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</si>
  <si>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</si>
  <si>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</si>
  <si>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</si>
  <si>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</si>
  <si>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</si>
  <si>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</si>
  <si>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</si>
  <si>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</si>
  <si>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</si>
  <si>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</si>
  <si>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</si>
  <si>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</si>
  <si>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</si>
  <si>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</si>
  <si>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</si>
  <si>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</si>
  <si>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</si>
  <si>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</si>
  <si>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</si>
  <si>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</si>
  <si>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</si>
  <si>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</si>
  <si>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</si>
  <si>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</si>
  <si>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</si>
  <si>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</si>
  <si>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</si>
  <si>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</si>
  <si>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</si>
  <si>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</si>
  <si>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</si>
  <si>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</si>
  <si>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</si>
  <si>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</si>
  <si>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</si>
  <si>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</si>
  <si>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</si>
  <si>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</si>
  <si>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</si>
  <si>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</si>
  <si>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</si>
  <si>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</si>
  <si>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</si>
  <si>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</si>
  <si>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</si>
  <si>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</si>
  <si>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</si>
  <si>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</si>
  <si>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</si>
  <si>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</si>
  <si>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</si>
  <si>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</si>
  <si>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</si>
  <si>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</si>
  <si>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</si>
  <si>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</si>
  <si>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</si>
  <si>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</si>
  <si>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</si>
  <si>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</si>
  <si>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</si>
  <si>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</si>
  <si>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</si>
  <si>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</si>
  <si>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</si>
  <si>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</si>
  <si>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</si>
  <si>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</si>
  <si>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</si>
  <si>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</si>
  <si>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</si>
  <si>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</si>
  <si>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</si>
  <si>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</si>
  <si>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</si>
  <si>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</si>
  <si>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</si>
  <si>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</si>
  <si>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</si>
  <si>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</si>
  <si>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</si>
  <si>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</si>
  <si>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</si>
  <si>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</si>
  <si>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</si>
  <si>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</si>
  <si>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</si>
  <si>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</si>
  <si>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</si>
  <si>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</si>
  <si>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</si>
  <si>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</si>
  <si>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</si>
  <si>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</si>
  <si>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</si>
  <si>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</si>
  <si>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</si>
  <si>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</si>
  <si>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</si>
  <si>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</si>
  <si>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</si>
  <si>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</si>
  <si>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</si>
  <si>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</si>
  <si>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</si>
  <si>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</si>
  <si>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</si>
  <si>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</si>
  <si>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</si>
  <si>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</si>
  <si>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</si>
  <si>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</si>
  <si>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</si>
  <si>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</si>
  <si>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</si>
  <si>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</si>
  <si>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</si>
  <si>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</si>
  <si>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</si>
  <si>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</si>
  <si>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</si>
  <si>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</si>
  <si>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</si>
  <si>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</si>
  <si>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</si>
  <si>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</si>
  <si>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</si>
  <si>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</si>
  <si>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</si>
  <si>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</si>
  <si>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</si>
  <si>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</si>
  <si>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</si>
  <si>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</si>
  <si>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</si>
  <si>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</si>
  <si>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</si>
  <si>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</si>
  <si>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</si>
  <si>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</si>
  <si>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</si>
  <si>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</si>
  <si>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</si>
  <si>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</si>
  <si>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</si>
  <si>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</si>
  <si>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</si>
  <si>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</si>
  <si>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</si>
  <si>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</si>
  <si>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</si>
  <si>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</si>
  <si>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</si>
  <si>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</si>
  <si>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</si>
  <si>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</si>
  <si>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</si>
  <si>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</si>
  <si>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</si>
  <si>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</si>
  <si>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</si>
  <si>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</si>
  <si>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</si>
  <si>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</si>
  <si>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</si>
  <si>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</si>
  <si>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</si>
  <si>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</si>
  <si>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</si>
  <si>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</si>
  <si>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</si>
  <si>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</si>
  <si>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</si>
  <si>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</si>
  <si>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</si>
  <si>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</si>
  <si>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</si>
  <si>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</si>
  <si>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</si>
  <si>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</si>
  <si>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</si>
  <si>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</si>
  <si>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</si>
  <si>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</si>
  <si>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</si>
  <si>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</si>
  <si>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</si>
  <si>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</si>
  <si>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</si>
  <si>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</si>
  <si>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</si>
  <si>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</si>
  <si>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</si>
  <si>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</si>
  <si>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</si>
  <si>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</si>
  <si>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</si>
  <si>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</si>
  <si>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</si>
  <si>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</si>
  <si>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</si>
  <si>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</si>
  <si>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</si>
  <si>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</si>
  <si>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</si>
  <si>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</si>
  <si>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</si>
  <si>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</si>
  <si>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</si>
  <si>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</si>
  <si>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</si>
  <si>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</si>
  <si>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</si>
  <si>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</si>
  <si>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</si>
  <si>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</si>
  <si>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</si>
  <si>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</si>
  <si>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</si>
  <si>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</si>
  <si>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</si>
  <si>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</si>
  <si>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</si>
  <si>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</si>
  <si>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</si>
  <si>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</si>
  <si>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</si>
  <si>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</si>
  <si>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</si>
  <si>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</si>
  <si>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</si>
  <si>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</si>
  <si>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</si>
  <si>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</si>
  <si>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</si>
  <si>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</si>
  <si>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</si>
  <si>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</si>
  <si>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</si>
  <si>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</si>
  <si>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</si>
  <si>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</si>
  <si>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</si>
  <si>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</si>
  <si>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</si>
  <si>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</si>
  <si>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</si>
  <si>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</si>
  <si>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</si>
  <si>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</si>
  <si>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</si>
  <si>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</si>
  <si>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</si>
  <si>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</si>
  <si>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</si>
  <si>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</si>
  <si>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</si>
  <si>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</si>
  <si>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</si>
  <si>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</si>
  <si>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</si>
  <si>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</si>
  <si>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</si>
  <si>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</si>
  <si>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</si>
  <si>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</si>
  <si>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</si>
  <si>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</si>
  <si>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</si>
  <si>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</si>
  <si>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</si>
  <si>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</si>
  <si>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</si>
  <si>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</si>
  <si>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</si>
  <si>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</si>
  <si>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</si>
  <si>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</si>
  <si>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</si>
  <si>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</si>
  <si>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</si>
  <si>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</si>
  <si>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</si>
  <si>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</si>
  <si>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</si>
  <si>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</si>
  <si>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</si>
  <si>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</si>
  <si>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</si>
  <si>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</si>
  <si>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</si>
  <si>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</si>
  <si>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</si>
  <si>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</si>
  <si>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</si>
  <si>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</si>
  <si>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</si>
  <si>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</si>
  <si>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</si>
  <si>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</si>
  <si>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</si>
  <si>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</si>
  <si>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</si>
  <si>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</si>
  <si>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</si>
  <si>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</si>
  <si>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</si>
  <si>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</si>
  <si>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</si>
  <si>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</si>
  <si>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</si>
  <si>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</si>
  <si>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</si>
  <si>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</si>
  <si>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</si>
  <si>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</si>
  <si>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</si>
  <si>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</si>
  <si>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</si>
  <si>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</si>
  <si>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</si>
  <si>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</si>
  <si>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</si>
  <si>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</si>
  <si>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</si>
  <si>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</si>
  <si>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</si>
  <si>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</si>
  <si>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</si>
  <si>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</si>
  <si>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</si>
  <si>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</si>
  <si>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</si>
  <si>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</si>
  <si>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</si>
  <si>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</si>
  <si>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</si>
  <si>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</si>
  <si>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</si>
  <si>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</si>
  <si>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</si>
  <si>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</si>
  <si>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</si>
  <si>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</si>
  <si>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</si>
  <si>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</si>
  <si>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</si>
  <si>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</si>
  <si>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</si>
  <si>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</si>
  <si>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</si>
  <si>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</si>
  <si>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</si>
  <si>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</si>
  <si>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</si>
  <si>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</si>
  <si>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</si>
  <si>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</si>
  <si>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</si>
  <si>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</si>
  <si>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</si>
  <si>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</si>
  <si>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</si>
  <si>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</si>
  <si>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</si>
  <si>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</si>
  <si>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</si>
  <si>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</si>
  <si>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</si>
  <si>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</si>
  <si>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</si>
  <si>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</si>
  <si>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</si>
  <si>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</si>
  <si>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</si>
  <si>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</si>
  <si>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</si>
  <si>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</si>
  <si>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</si>
  <si>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</si>
  <si>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</si>
  <si>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</si>
  <si>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</si>
  <si>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</si>
  <si>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</si>
  <si>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</si>
  <si>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</si>
  <si>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</si>
  <si>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</si>
  <si>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</si>
  <si>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</si>
  <si>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</si>
  <si>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</si>
  <si>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</si>
  <si>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</si>
  <si>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</si>
  <si>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</si>
  <si>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</si>
  <si>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</si>
  <si>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</si>
  <si>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</si>
  <si>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</si>
  <si>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</si>
  <si>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</si>
  <si>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</si>
  <si>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</si>
  <si>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</si>
  <si>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</si>
  <si>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</si>
  <si>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</si>
  <si>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</si>
  <si>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</si>
  <si>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</si>
  <si>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</si>
  <si>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</si>
  <si>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</si>
  <si>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</si>
  <si>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</si>
  <si>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</si>
  <si>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</si>
  <si>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</si>
  <si>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</si>
  <si>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</si>
  <si>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</si>
  <si>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</si>
  <si>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</si>
  <si>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</si>
  <si>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</si>
  <si>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</si>
  <si>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</si>
  <si>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</si>
  <si>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</si>
  <si>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</si>
  <si>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</si>
  <si>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</si>
  <si>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</si>
  <si>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</si>
  <si>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</si>
  <si>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</si>
  <si>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</si>
  <si>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</si>
  <si>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</si>
  <si>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</si>
  <si>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</si>
  <si>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</si>
  <si>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</si>
  <si>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</si>
  <si>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</si>
  <si>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</si>
  <si>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</si>
  <si>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</si>
  <si>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</si>
  <si>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</si>
  <si>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</si>
  <si>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</si>
  <si>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</si>
  <si>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</si>
  <si>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</si>
  <si>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</si>
  <si>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</si>
  <si>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</si>
  <si>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</si>
  <si>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</si>
  <si>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</si>
  <si>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</si>
  <si>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</si>
  <si>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</si>
  <si>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</si>
  <si>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</si>
  <si>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</si>
  <si>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</si>
  <si>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</si>
  <si>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</si>
  <si>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</si>
  <si>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</si>
  <si>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</si>
  <si>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</si>
  <si>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</si>
  <si>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</si>
  <si>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</si>
  <si>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</si>
  <si>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</si>
  <si>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</si>
  <si>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</si>
  <si>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</si>
  <si>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</si>
  <si>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</si>
  <si>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</si>
  <si>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</si>
  <si>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</si>
  <si>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</si>
  <si>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</si>
  <si>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</si>
  <si>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</si>
  <si>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</si>
  <si>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</si>
  <si>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</si>
  <si>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</si>
  <si>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</si>
  <si>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</si>
  <si>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</si>
  <si>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</si>
  <si>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</si>
  <si>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</si>
  <si>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</si>
  <si>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</si>
  <si>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</si>
  <si>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</si>
  <si>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</si>
  <si>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</si>
  <si>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</si>
  <si>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</si>
  <si>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</si>
  <si>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</si>
  <si>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</si>
  <si>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</si>
  <si>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</si>
  <si>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</si>
  <si>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</si>
  <si>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</si>
  <si>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</si>
  <si>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</si>
  <si>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</si>
  <si>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</si>
  <si>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</si>
  <si>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</si>
  <si>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</si>
  <si>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</si>
  <si>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</si>
  <si>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</si>
  <si>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</si>
  <si>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</si>
  <si>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</si>
  <si>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</si>
  <si>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</si>
  <si>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</si>
  <si>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</si>
  <si>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</si>
  <si>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</si>
  <si>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</si>
  <si>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</si>
  <si>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</si>
  <si>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</si>
  <si>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</si>
  <si>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</si>
  <si>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</si>
  <si>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</si>
  <si>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</si>
  <si>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</si>
  <si>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</si>
  <si>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</si>
  <si>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</si>
  <si>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</si>
  <si>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</si>
  <si>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</si>
  <si>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</si>
  <si>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</si>
  <si>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</si>
  <si>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</si>
  <si>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</si>
  <si>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</si>
  <si>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</si>
  <si>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</si>
  <si>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</si>
  <si>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</si>
  <si>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</si>
  <si>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</si>
  <si>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</si>
  <si>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</si>
  <si>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</si>
  <si>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</si>
  <si>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</si>
  <si>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</si>
  <si>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</si>
  <si>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</si>
  <si>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</si>
  <si>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</si>
  <si>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</si>
  <si>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</si>
  <si>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</si>
  <si>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</si>
  <si>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</si>
  <si>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</si>
  <si>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</si>
  <si>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</si>
  <si>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</si>
  <si>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</si>
  <si>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</si>
  <si>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</si>
  <si>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</si>
  <si>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</si>
  <si>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</si>
  <si>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</si>
  <si>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</si>
  <si>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</si>
  <si>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</si>
  <si>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</si>
  <si>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</si>
  <si>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</si>
  <si>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</si>
  <si>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</si>
  <si>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</si>
  <si>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</si>
  <si>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</si>
  <si>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</si>
  <si>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</si>
  <si>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</si>
  <si>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</si>
  <si>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</si>
  <si>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</si>
  <si>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</si>
  <si>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</si>
  <si>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</si>
  <si>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</si>
  <si>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</si>
  <si>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</si>
  <si>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</si>
  <si>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</si>
  <si>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</si>
  <si>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</si>
  <si>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</si>
  <si>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</si>
  <si>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</si>
  <si>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</si>
  <si>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</si>
  <si>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</si>
  <si>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</si>
  <si>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</si>
  <si>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</si>
  <si>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</si>
  <si>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</si>
  <si>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</si>
  <si>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</si>
  <si>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</si>
  <si>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</si>
  <si>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</si>
  <si>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</si>
  <si>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</si>
  <si>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</si>
  <si>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</si>
  <si>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</si>
  <si>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</si>
  <si>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</si>
  <si>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</si>
  <si>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</si>
  <si>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</si>
  <si>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</si>
  <si>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</si>
  <si>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</si>
  <si>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</si>
  <si>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</si>
  <si>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</si>
  <si>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</si>
  <si>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</si>
  <si>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</si>
  <si>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</si>
  <si>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</si>
  <si>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</si>
  <si>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</si>
  <si>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</si>
  <si>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</si>
  <si>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</si>
  <si>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</si>
  <si>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</si>
  <si>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</si>
  <si>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</si>
  <si>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</si>
  <si>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</si>
  <si>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</si>
  <si>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</si>
  <si>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</si>
  <si>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</si>
  <si>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</si>
  <si>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</si>
  <si>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</si>
  <si>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</si>
  <si>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</si>
  <si>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</si>
  <si>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</si>
  <si>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</si>
  <si>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</si>
  <si>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</si>
  <si>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</si>
  <si>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</si>
  <si>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</si>
  <si>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</si>
  <si>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</si>
  <si>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</si>
  <si>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</si>
  <si>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</si>
  <si>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</si>
  <si>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</si>
  <si>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</si>
  <si>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</si>
  <si>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</si>
  <si>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</si>
  <si>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</si>
  <si>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</si>
  <si>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</si>
  <si>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</si>
  <si>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</si>
  <si>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</si>
  <si>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</si>
  <si>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</si>
  <si>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</si>
  <si>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</si>
  <si>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</si>
  <si>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</si>
  <si>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</si>
  <si>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</si>
  <si>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</si>
  <si>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</si>
  <si>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</si>
  <si>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</si>
  <si>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</si>
  <si>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</si>
  <si>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</si>
  <si>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</si>
  <si>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</si>
  <si>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</si>
  <si>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</si>
  <si>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</si>
  <si>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</si>
  <si>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</si>
  <si>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</si>
  <si>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</si>
  <si>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</si>
  <si>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</si>
  <si>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</si>
  <si>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</si>
  <si>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</si>
  <si>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</si>
  <si>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</si>
  <si>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</si>
  <si>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</si>
  <si>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</si>
  <si>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</si>
  <si>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</si>
  <si>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</si>
  <si>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</si>
  <si>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</si>
  <si>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</si>
  <si>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</si>
  <si>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</si>
  <si>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</si>
  <si>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</si>
  <si>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</si>
  <si>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</si>
  <si>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</si>
  <si>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</si>
  <si>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</si>
  <si>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</si>
  <si>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</si>
  <si>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</si>
  <si>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</si>
  <si>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</si>
  <si>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</si>
  <si>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</si>
  <si>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</si>
  <si>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</si>
  <si>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</si>
  <si>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</si>
  <si>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</si>
  <si>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</si>
  <si>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</si>
  <si>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</si>
  <si>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</si>
  <si>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</si>
  <si>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</si>
  <si>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</si>
  <si>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</si>
  <si>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</si>
  <si>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</si>
  <si>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</si>
  <si>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</si>
  <si>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</si>
  <si>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</si>
  <si>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</si>
  <si>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</si>
  <si>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</si>
  <si>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</si>
  <si>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</si>
  <si>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</si>
  <si>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</si>
  <si>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</si>
  <si>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</si>
  <si>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</si>
  <si>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</si>
  <si>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</si>
  <si>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</si>
  <si>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</si>
  <si>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</si>
  <si>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</si>
  <si>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</si>
  <si>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</si>
  <si>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</si>
  <si>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</si>
  <si>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</si>
  <si>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</si>
  <si>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</si>
  <si>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</si>
  <si>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</si>
  <si>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</si>
  <si>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</si>
  <si>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</si>
  <si>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</si>
  <si>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</si>
  <si>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</si>
  <si>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</si>
  <si>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</si>
  <si>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</si>
  <si>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</si>
  <si>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</si>
  <si>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</si>
  <si>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</si>
  <si>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</si>
  <si>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</si>
  <si>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</si>
  <si>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</si>
  <si>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</si>
  <si>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</si>
  <si>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</si>
  <si>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</si>
  <si>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</si>
  <si>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</si>
  <si>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</si>
  <si>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</si>
  <si>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</si>
  <si>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</si>
  <si>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</si>
  <si>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</si>
  <si>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</si>
  <si>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</si>
  <si>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</si>
  <si>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</si>
  <si>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</si>
  <si>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</si>
  <si>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</si>
  <si>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</si>
  <si>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</si>
  <si>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</si>
  <si>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</si>
  <si>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</si>
  <si>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</si>
  <si>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</si>
  <si>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</si>
  <si>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</si>
  <si>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</si>
  <si>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</si>
  <si>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</si>
  <si>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</si>
  <si>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</si>
  <si>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</si>
  <si>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</si>
  <si>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</si>
  <si>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</si>
  <si>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</si>
  <si>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</si>
  <si>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</si>
  <si>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</si>
  <si>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</si>
  <si>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</si>
  <si>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</si>
  <si>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</si>
  <si>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</si>
  <si>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</si>
  <si>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</si>
  <si>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</si>
  <si>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</si>
  <si>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</si>
  <si>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</si>
  <si>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</si>
  <si>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</si>
  <si>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</si>
  <si>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</si>
  <si>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</si>
  <si>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</si>
  <si>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</si>
  <si>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</si>
  <si>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</si>
  <si>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</si>
  <si>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</si>
  <si>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</si>
  <si>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</si>
  <si>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</si>
  <si>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</si>
  <si>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</si>
  <si>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</si>
  <si>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</si>
  <si>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</si>
  <si>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</si>
  <si>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</si>
  <si>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</si>
  <si>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</si>
  <si>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</si>
  <si>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</si>
  <si>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</si>
  <si>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</si>
  <si>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</si>
  <si>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</si>
  <si>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</si>
  <si>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</si>
  <si>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</si>
  <si>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</si>
  <si>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</si>
  <si>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</si>
  <si>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</si>
  <si>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</si>
  <si>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</si>
  <si>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</si>
  <si>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</si>
  <si>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</si>
  <si>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</si>
  <si>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</si>
  <si>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</si>
  <si>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</si>
  <si>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</si>
  <si>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</si>
  <si>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</si>
  <si>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</si>
  <si>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</si>
  <si>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</si>
  <si>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</si>
  <si>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</si>
  <si>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</si>
  <si>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</si>
  <si>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</si>
  <si>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</si>
  <si>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</si>
  <si>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</si>
  <si>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</si>
  <si>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</si>
  <si>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</si>
  <si>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</si>
  <si>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</si>
  <si>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</si>
  <si>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</si>
  <si>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</si>
  <si>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</si>
  <si>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</si>
  <si>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</si>
  <si>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</si>
  <si>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</si>
  <si>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</si>
  <si>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</si>
  <si>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</si>
  <si>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</si>
  <si>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</si>
  <si>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</si>
  <si>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</si>
  <si>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</si>
  <si>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</si>
  <si>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</si>
  <si>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</si>
  <si>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</si>
  <si>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</si>
  <si>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</si>
  <si>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</si>
  <si>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</si>
  <si>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</si>
  <si>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</si>
  <si>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</si>
  <si>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</si>
  <si>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</si>
  <si>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</si>
  <si>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</si>
  <si>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</si>
  <si>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</si>
  <si>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</si>
  <si>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</si>
  <si>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</si>
  <si>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</si>
  <si>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</si>
  <si>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</si>
  <si>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</si>
  <si>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</si>
  <si>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</si>
  <si>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</si>
  <si>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</si>
  <si>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</si>
  <si>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</si>
  <si>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</si>
  <si>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</si>
  <si>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</si>
  <si>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</si>
  <si>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</si>
  <si>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</si>
  <si>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</si>
  <si>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</si>
  <si>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</si>
  <si>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</si>
  <si>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</si>
  <si>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</si>
  <si>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</si>
  <si>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</si>
  <si>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</si>
  <si>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</si>
  <si>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</si>
  <si>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</si>
  <si>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</si>
  <si>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</si>
  <si>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</si>
  <si>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</si>
  <si>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</si>
  <si>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</si>
  <si>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</si>
  <si>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</si>
  <si>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</si>
  <si>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</si>
  <si>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</si>
  <si>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</si>
  <si>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</si>
  <si>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</si>
  <si>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</si>
  <si>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</si>
  <si>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</si>
  <si>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</si>
  <si>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</si>
  <si>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</si>
  <si>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</si>
  <si>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</si>
  <si>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</si>
  <si>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</si>
  <si>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</si>
  <si>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</si>
  <si>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</si>
  <si>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</si>
  <si>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</si>
  <si>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</si>
  <si>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</si>
  <si>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</si>
  <si>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</si>
  <si>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</si>
  <si>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</si>
  <si>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</si>
  <si>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</si>
  <si>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</si>
  <si>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</si>
  <si>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</si>
  <si>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</si>
  <si>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</si>
  <si>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</si>
  <si>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</si>
  <si>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</si>
  <si>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</si>
  <si>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</si>
  <si>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</si>
  <si>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</si>
  <si>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</si>
  <si>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</si>
  <si>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</si>
  <si>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</si>
  <si>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</si>
  <si>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</si>
  <si>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</si>
  <si>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</si>
  <si>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</si>
  <si>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</si>
  <si>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</si>
  <si>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</si>
  <si>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</si>
  <si>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</si>
  <si>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</si>
  <si>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</si>
  <si>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</si>
  <si>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</si>
  <si>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</si>
  <si>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</si>
  <si>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</si>
  <si>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</si>
  <si>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</si>
  <si>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</si>
  <si>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</si>
  <si>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</si>
  <si>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</si>
  <si>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</si>
  <si>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</si>
  <si>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</si>
  <si>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</si>
  <si>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</si>
  <si>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</si>
  <si>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</si>
  <si>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</si>
  <si>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</si>
  <si>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</si>
  <si>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</si>
  <si>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</si>
  <si>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</si>
  <si>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</si>
  <si>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</si>
  <si>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</si>
  <si>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</si>
  <si>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</si>
  <si>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</si>
  <si>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</si>
  <si>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</si>
  <si>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</si>
  <si>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</si>
  <si>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</si>
  <si>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</si>
  <si>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</si>
  <si>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</si>
  <si>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</si>
  <si>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</si>
  <si>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</si>
  <si>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</si>
  <si>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</si>
  <si>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</si>
  <si>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</si>
  <si>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</si>
  <si>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</si>
  <si>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</si>
  <si>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</si>
  <si>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</si>
  <si>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</si>
  <si>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</si>
  <si>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</si>
  <si>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</si>
  <si>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</si>
  <si>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</si>
  <si>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</si>
  <si>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</si>
  <si>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</si>
  <si>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</si>
  <si>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</si>
  <si>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</si>
  <si>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</si>
  <si>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</si>
  <si>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</si>
  <si>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</si>
  <si>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</si>
  <si>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</si>
  <si>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</si>
  <si>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</si>
  <si>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</si>
  <si>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</si>
  <si>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</si>
  <si>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</si>
  <si>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</si>
  <si>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</si>
  <si>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</si>
  <si>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</si>
  <si>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</si>
  <si>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</si>
  <si>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</si>
  <si>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</si>
  <si>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</si>
  <si>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</si>
  <si>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</si>
  <si>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</si>
  <si>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</si>
  <si>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</si>
  <si>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</si>
  <si>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</si>
  <si>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</si>
  <si>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</si>
  <si>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</si>
  <si>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</si>
  <si>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</si>
  <si>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</si>
  <si>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</si>
  <si>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</si>
  <si>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</si>
  <si>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</si>
  <si>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</si>
  <si>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</si>
  <si>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</si>
  <si>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</si>
  <si>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</si>
  <si>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</si>
  <si>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</si>
  <si>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</si>
  <si>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</si>
  <si>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</si>
  <si>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</si>
  <si>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</si>
  <si>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</si>
  <si>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</si>
  <si>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</si>
  <si>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</si>
  <si>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</si>
  <si>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</si>
  <si>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</si>
  <si>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</si>
  <si>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</si>
  <si>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</si>
  <si>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</si>
  <si>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</si>
  <si>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</si>
  <si>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</si>
  <si>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</si>
  <si>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</si>
  <si>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</si>
  <si>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</si>
  <si>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</si>
  <si>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</si>
  <si>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</si>
  <si>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</si>
  <si>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</si>
  <si>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</si>
  <si>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</si>
  <si>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</si>
  <si>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</si>
  <si>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</si>
  <si>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</si>
  <si>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</si>
  <si>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</si>
  <si>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</si>
  <si>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</si>
  <si>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</si>
  <si>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</si>
  <si>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</si>
  <si>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</si>
  <si>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</si>
  <si>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</si>
  <si>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</si>
  <si>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</si>
  <si>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</si>
  <si>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</si>
  <si>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</si>
  <si>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</si>
  <si>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</si>
  <si>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</si>
  <si>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</si>
  <si>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</si>
  <si>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</si>
  <si>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</si>
  <si>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</si>
  <si>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</si>
  <si>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</si>
  <si>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</si>
  <si>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</si>
  <si>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</si>
  <si>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</si>
  <si>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</si>
  <si>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</si>
  <si>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</si>
  <si>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</si>
  <si>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</si>
  <si>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</si>
  <si>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</si>
  <si>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</si>
  <si>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</si>
  <si>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</si>
  <si>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</si>
  <si>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</si>
  <si>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</si>
  <si>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</si>
  <si>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</si>
  <si>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</si>
  <si>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</si>
  <si>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</si>
  <si>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</si>
  <si>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</si>
  <si>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</si>
  <si>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</si>
  <si>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</si>
  <si>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</si>
  <si>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</si>
  <si>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</si>
  <si>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</si>
  <si>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</si>
  <si>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</si>
  <si>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</si>
  <si>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</si>
  <si>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</si>
  <si>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</si>
  <si>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</si>
  <si>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</si>
  <si>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</si>
  <si>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</si>
  <si>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</si>
  <si>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</si>
  <si>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</si>
  <si>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</si>
  <si>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</si>
  <si>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</si>
  <si>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</si>
  <si>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</si>
  <si>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</si>
  <si>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</si>
  <si>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</si>
  <si>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</si>
  <si>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</si>
  <si>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</si>
  <si>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</si>
  <si>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</si>
  <si>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</si>
  <si>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</si>
  <si>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</si>
  <si>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</si>
  <si>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</si>
  <si>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</si>
  <si>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</si>
  <si>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</si>
  <si>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</si>
  <si>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</si>
  <si>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</si>
  <si>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</si>
  <si>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</si>
  <si>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</si>
  <si>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</si>
  <si>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</si>
  <si>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</si>
  <si>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</si>
  <si>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</si>
  <si>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</si>
  <si>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</si>
  <si>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</si>
  <si>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</si>
  <si>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</si>
  <si>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</si>
  <si>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</si>
  <si>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</si>
  <si>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</si>
  <si>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</si>
  <si>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</si>
  <si>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</si>
  <si>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</si>
  <si>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</si>
  <si>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</si>
  <si>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</si>
  <si>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</si>
  <si>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</si>
  <si>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</si>
  <si>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</si>
  <si>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</si>
  <si>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</si>
  <si>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</si>
  <si>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</si>
  <si>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</si>
  <si>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</si>
  <si>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</si>
  <si>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</si>
  <si>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</si>
  <si>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</si>
  <si>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</si>
  <si>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</si>
  <si>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</si>
  <si>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</si>
  <si>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</si>
  <si>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</si>
  <si>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</si>
  <si>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</si>
  <si>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</si>
  <si>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</si>
  <si>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</si>
  <si>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</si>
  <si>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</si>
  <si>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</si>
  <si>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</si>
  <si>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</si>
  <si>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</si>
  <si>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</si>
  <si>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</si>
  <si>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</si>
  <si>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</si>
  <si>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</si>
  <si>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</si>
  <si>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</si>
  <si>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</si>
  <si>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</si>
  <si>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</si>
  <si>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</si>
  <si>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</si>
  <si>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</si>
  <si>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</si>
  <si>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</si>
  <si>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</si>
  <si>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</si>
  <si>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</si>
  <si>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</si>
  <si>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</si>
  <si>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</si>
  <si>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</si>
  <si>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</si>
  <si>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</si>
  <si>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</si>
  <si>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</si>
  <si>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</si>
  <si>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</si>
  <si>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</si>
  <si>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</si>
  <si>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</si>
  <si>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</si>
  <si>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</si>
  <si>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</si>
  <si>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</si>
  <si>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</si>
  <si>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</si>
  <si>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</si>
  <si>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</si>
  <si>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</si>
  <si>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</si>
  <si>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</si>
  <si>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</si>
  <si>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</si>
  <si>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</si>
  <si>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</si>
  <si>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</si>
  <si>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</si>
  <si>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</si>
  <si>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</si>
  <si>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</si>
  <si>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</si>
  <si>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</si>
  <si>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</si>
  <si>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</si>
  <si>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</si>
  <si>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</si>
  <si>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</si>
  <si>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</si>
  <si>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</si>
  <si>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</si>
  <si>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</si>
  <si>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</si>
  <si>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</si>
  <si>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</si>
  <si>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</si>
  <si>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</si>
  <si>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</si>
  <si>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</si>
  <si>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</si>
  <si>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</si>
  <si>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</si>
  <si>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</si>
  <si>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</si>
  <si>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</si>
  <si>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</si>
  <si>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</si>
  <si>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</si>
  <si>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</si>
  <si>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</si>
  <si>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</si>
  <si>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</si>
  <si>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</si>
  <si>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</si>
  <si>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</si>
  <si>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</si>
  <si>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</si>
  <si>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</si>
  <si>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</si>
  <si>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</si>
  <si>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</si>
  <si>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</si>
  <si>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</si>
  <si>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</si>
  <si>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</si>
  <si>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</si>
  <si>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</si>
  <si>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</si>
  <si>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</si>
  <si>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</si>
  <si>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</si>
  <si>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</si>
  <si>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</si>
  <si>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</si>
  <si>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</si>
  <si>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</si>
  <si>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</si>
  <si>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</si>
  <si>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</si>
  <si>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</si>
  <si>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</si>
  <si>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</si>
  <si>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</si>
  <si>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</si>
  <si>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</si>
  <si>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</si>
  <si>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</si>
  <si>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</si>
  <si>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</si>
  <si>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</si>
  <si>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</si>
  <si>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</si>
  <si>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</si>
  <si>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</si>
  <si>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</si>
  <si>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</si>
  <si>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</si>
  <si>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</si>
  <si>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</si>
  <si>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</si>
  <si>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</si>
  <si>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</si>
  <si>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</si>
  <si>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</si>
  <si>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</si>
  <si>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</si>
  <si>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</si>
  <si>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</si>
  <si>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</si>
  <si>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</si>
  <si>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</si>
  <si>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</si>
  <si>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</si>
  <si>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</si>
  <si>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</si>
  <si>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</si>
  <si>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</si>
  <si>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</si>
  <si>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</si>
  <si>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</si>
  <si>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</si>
  <si>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</si>
  <si>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</si>
  <si>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</si>
  <si>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</si>
  <si>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</si>
  <si>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</si>
  <si>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</si>
  <si>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</si>
  <si>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</si>
  <si>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</si>
  <si>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</si>
  <si>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</si>
  <si>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</si>
  <si>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</si>
  <si>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</si>
  <si>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</si>
  <si>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</si>
  <si>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</si>
  <si>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</si>
  <si>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</si>
  <si>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</si>
  <si>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</si>
  <si>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</si>
  <si>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</si>
  <si>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</si>
  <si>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</si>
  <si>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</si>
  <si>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</si>
  <si>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</si>
  <si>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</si>
  <si>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</si>
  <si>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</si>
  <si>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</si>
  <si>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</si>
  <si>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</si>
  <si>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</si>
  <si>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</si>
  <si>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</si>
  <si>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</si>
  <si>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</si>
  <si>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</si>
  <si>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</si>
  <si>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</si>
  <si>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</si>
  <si>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</si>
  <si>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</si>
  <si>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</si>
  <si>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</si>
  <si>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</si>
  <si>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</si>
  <si>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</si>
  <si>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</si>
  <si>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</si>
  <si>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</si>
  <si>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</si>
  <si>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</si>
  <si>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</si>
  <si>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</si>
  <si>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</si>
  <si>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</si>
  <si>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</si>
  <si>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</si>
  <si>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</si>
  <si>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</si>
  <si>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</si>
  <si>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</si>
  <si>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</si>
  <si>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</si>
  <si>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</si>
  <si>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</si>
  <si>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</si>
  <si>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</si>
  <si>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</si>
  <si>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</si>
  <si>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</si>
  <si>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</si>
  <si>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</si>
  <si>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</si>
  <si>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</si>
  <si>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</si>
  <si>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</si>
  <si>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</si>
  <si>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</si>
  <si>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</si>
  <si>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</si>
  <si>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</si>
  <si>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</si>
  <si>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</si>
  <si>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</si>
  <si>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</si>
  <si>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</si>
  <si>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</si>
  <si>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</si>
  <si>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</si>
  <si>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</si>
  <si>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</si>
  <si>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</si>
  <si>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</si>
  <si>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</si>
  <si>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</si>
  <si>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</si>
  <si>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</si>
  <si>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</si>
  <si>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</si>
  <si>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</si>
  <si>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</si>
  <si>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</si>
  <si>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</si>
  <si>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</si>
  <si>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</si>
  <si>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</si>
  <si>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</si>
  <si>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</si>
  <si>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</si>
  <si>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</si>
  <si>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</si>
  <si>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</si>
  <si>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</si>
  <si>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</si>
  <si>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</si>
  <si>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</si>
  <si>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</si>
  <si>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</si>
  <si>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</si>
  <si>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</si>
  <si>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</si>
  <si>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</si>
  <si>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</si>
  <si>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</si>
  <si>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</si>
  <si>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</si>
  <si>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</si>
  <si>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</si>
  <si>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</si>
  <si>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</si>
  <si>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</si>
  <si>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</si>
  <si>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</si>
  <si>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</si>
  <si>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</si>
  <si>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</si>
  <si>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</si>
  <si>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</si>
  <si>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</si>
  <si>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</si>
  <si>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</si>
  <si>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</si>
  <si>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</si>
  <si>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</si>
  <si>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</si>
  <si>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</si>
  <si>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</si>
  <si>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</si>
  <si>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</si>
  <si>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</si>
  <si>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</si>
  <si>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</si>
  <si>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</si>
  <si>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</si>
  <si>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</si>
  <si>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</si>
  <si>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</si>
  <si>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</si>
  <si>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</si>
  <si>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</si>
  <si>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</si>
  <si>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</si>
  <si>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</si>
  <si>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</si>
  <si>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</si>
  <si>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</si>
  <si>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</si>
  <si>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</si>
  <si>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</si>
  <si>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</si>
  <si>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</si>
  <si>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</si>
  <si>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</si>
  <si>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</si>
  <si>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</si>
  <si>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</si>
  <si>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</si>
  <si>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</si>
  <si>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</si>
  <si>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</si>
  <si>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</si>
  <si>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</si>
  <si>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</si>
  <si>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</si>
  <si>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</si>
  <si>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</si>
  <si>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</si>
  <si>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</si>
  <si>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</si>
  <si>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</si>
  <si>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</si>
  <si>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</si>
  <si>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</si>
  <si>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</si>
  <si>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</si>
  <si>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</si>
  <si>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</si>
  <si>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</si>
  <si>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</si>
  <si>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</si>
  <si>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</si>
  <si>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</si>
  <si>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</si>
  <si>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</si>
  <si>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</si>
  <si>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</si>
  <si>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</si>
  <si>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</si>
  <si>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</si>
  <si>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</si>
  <si>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</si>
  <si>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</si>
  <si>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</si>
  <si>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</si>
  <si>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</si>
  <si>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</si>
  <si>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</si>
  <si>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</si>
  <si>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</si>
  <si>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</si>
  <si>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</si>
  <si>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</si>
  <si>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</si>
  <si>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</si>
  <si>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</si>
  <si>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</si>
  <si>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</si>
  <si>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</si>
  <si>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</si>
  <si>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</si>
  <si>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</si>
  <si>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</si>
  <si>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</si>
  <si>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</si>
  <si>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</si>
  <si>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</si>
  <si>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</si>
  <si>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</si>
  <si>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</si>
  <si>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</si>
  <si>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</si>
  <si>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</si>
  <si>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</si>
  <si>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</si>
  <si>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</si>
  <si>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</si>
  <si>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</si>
  <si>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</si>
  <si>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</si>
  <si>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</si>
  <si>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</si>
  <si>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</si>
  <si>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</si>
  <si>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</si>
  <si>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</si>
  <si>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</si>
  <si>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</si>
  <si>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</si>
  <si>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</si>
  <si>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</si>
  <si>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</si>
  <si>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</si>
  <si>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</si>
  <si>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</si>
  <si>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</si>
  <si>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</si>
  <si>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</si>
  <si>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</si>
  <si>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</si>
  <si>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</si>
  <si>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</si>
  <si>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</si>
  <si>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</si>
  <si>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</si>
  <si>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</si>
  <si>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</si>
  <si>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</si>
  <si>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</si>
  <si>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</si>
  <si>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</si>
  <si>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</si>
  <si>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</si>
  <si>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</si>
  <si>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</si>
  <si>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</si>
  <si>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</si>
  <si>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</si>
  <si>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</si>
  <si>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</si>
  <si>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</si>
  <si>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</si>
  <si>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</si>
  <si>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</si>
  <si>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</si>
  <si>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</si>
  <si>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</si>
  <si>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</si>
  <si>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</si>
  <si>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</si>
  <si>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</si>
  <si>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</si>
  <si>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</si>
  <si>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</si>
  <si>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</si>
  <si>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</si>
  <si>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</si>
  <si>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</si>
  <si>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</si>
  <si>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</si>
  <si>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</si>
  <si>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</si>
  <si>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</si>
  <si>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</si>
  <si>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</si>
  <si>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</si>
  <si>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</si>
  <si>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</si>
  <si>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</si>
  <si>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</si>
  <si>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</si>
  <si>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</si>
  <si>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</si>
  <si>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</si>
  <si>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</si>
  <si>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</si>
  <si>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</si>
  <si>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</si>
  <si>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</si>
  <si>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</si>
  <si>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</si>
  <si>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</si>
  <si>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</si>
  <si>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</si>
  <si>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</si>
  <si>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</si>
  <si>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</si>
  <si>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</si>
  <si>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</si>
  <si>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</si>
  <si>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</si>
  <si>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</si>
  <si>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</si>
  <si>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</si>
  <si>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</si>
  <si>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</si>
  <si>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</si>
  <si>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</si>
  <si>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</si>
  <si>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</si>
  <si>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</si>
  <si>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</si>
  <si>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</si>
  <si>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</si>
  <si>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</si>
  <si>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</si>
  <si>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</si>
  <si>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</si>
  <si>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</si>
  <si>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</si>
  <si>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</si>
  <si>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</si>
  <si>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</si>
  <si>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</si>
  <si>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</si>
  <si>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</si>
  <si>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</si>
  <si>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</si>
  <si>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</si>
  <si>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</si>
  <si>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</si>
  <si>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</si>
  <si>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</si>
  <si>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</si>
  <si>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</si>
  <si>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</si>
  <si>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</si>
  <si>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</si>
  <si>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</si>
  <si>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</si>
  <si>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</si>
  <si>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</si>
  <si>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</si>
  <si>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</si>
  <si>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</si>
  <si>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</si>
  <si>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</si>
  <si>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</si>
  <si>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</si>
  <si>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</si>
  <si>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</si>
  <si>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</si>
  <si>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</si>
  <si>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</si>
  <si>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</si>
  <si>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</si>
  <si>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</si>
  <si>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</si>
  <si>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</si>
  <si>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</si>
  <si>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</si>
  <si>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</si>
  <si>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</si>
  <si>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</si>
  <si>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</si>
  <si>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</si>
  <si>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</si>
  <si>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</si>
  <si>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</si>
  <si>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</si>
  <si>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</si>
  <si>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</si>
  <si>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</si>
  <si>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</si>
  <si>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</si>
  <si>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</si>
  <si>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</si>
  <si>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</si>
  <si>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</si>
  <si>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</si>
  <si>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</si>
  <si>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</si>
  <si>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</si>
  <si>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</si>
  <si>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</si>
  <si>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</si>
  <si>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</si>
  <si>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</si>
  <si>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</si>
  <si>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</si>
  <si>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</si>
  <si>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</si>
  <si>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</si>
  <si>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</si>
  <si>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</si>
  <si>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</si>
  <si>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</si>
  <si>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</si>
  <si>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</si>
  <si>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</si>
  <si>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</si>
  <si>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</si>
  <si>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</si>
  <si>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</si>
  <si>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</si>
  <si>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</si>
  <si>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</si>
  <si>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</si>
  <si>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</si>
  <si>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</si>
  <si>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</si>
  <si>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</si>
  <si>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</si>
  <si>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</si>
  <si>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</si>
  <si>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</si>
  <si>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</si>
  <si>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</si>
  <si>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</si>
  <si>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</si>
  <si>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</si>
  <si>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</si>
  <si>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</si>
  <si>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</si>
  <si>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</si>
  <si>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</si>
  <si>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</si>
  <si>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</si>
  <si>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</si>
  <si>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</si>
  <si>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</si>
  <si>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</si>
  <si>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</si>
  <si>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</si>
  <si>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</si>
  <si>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</si>
  <si>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</si>
  <si>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</si>
  <si>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</si>
  <si>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</si>
  <si>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</si>
  <si>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</si>
  <si>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</si>
  <si>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</si>
  <si>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</si>
  <si>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</si>
  <si>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</si>
  <si>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</si>
  <si>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</si>
  <si>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</si>
  <si>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</si>
  <si>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</si>
  <si>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</si>
  <si>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</si>
  <si>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</si>
  <si>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</si>
  <si>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</si>
  <si>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</si>
  <si>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</si>
  <si>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</si>
  <si>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</si>
  <si>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</si>
  <si>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</si>
  <si>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</si>
  <si>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</si>
  <si>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</si>
  <si>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</si>
  <si>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</si>
  <si>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</si>
  <si>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</si>
  <si>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</si>
  <si>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</si>
  <si>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</si>
  <si>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</si>
  <si>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</si>
  <si>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</si>
  <si>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</si>
  <si>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</si>
  <si>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</si>
  <si>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</si>
  <si>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</si>
  <si>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</si>
  <si>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</si>
  <si>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</si>
  <si>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</si>
  <si>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</si>
  <si>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</si>
  <si>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</si>
  <si>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</si>
  <si>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</si>
  <si>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</si>
  <si>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</si>
  <si>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</si>
  <si>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</si>
  <si>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</si>
  <si>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</si>
  <si>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</si>
  <si>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</si>
  <si>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</si>
  <si>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</si>
  <si>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</si>
  <si>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</si>
  <si>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</si>
  <si>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</si>
  <si>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</si>
  <si>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</si>
  <si>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</si>
  <si>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</si>
  <si>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</si>
  <si>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</si>
  <si>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</si>
  <si>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</si>
  <si>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</si>
  <si>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</si>
  <si>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</si>
  <si>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</si>
  <si>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</si>
  <si>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</si>
  <si>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</si>
  <si>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</si>
  <si>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</si>
  <si>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</si>
  <si>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</si>
  <si>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</si>
  <si>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</si>
  <si>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</si>
  <si>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</si>
  <si>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</si>
  <si>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</si>
  <si>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</si>
  <si>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</si>
  <si>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</si>
  <si>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</si>
  <si>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</si>
  <si>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</si>
  <si>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</si>
  <si>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</si>
  <si>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</si>
  <si>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</si>
  <si>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</si>
  <si>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</si>
  <si>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</si>
  <si>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</si>
  <si>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</si>
  <si>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</si>
  <si>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</si>
  <si>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</si>
  <si>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</si>
  <si>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</si>
  <si>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</si>
  <si>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</si>
  <si>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</si>
  <si>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</si>
  <si>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</si>
  <si>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</si>
  <si>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</si>
  <si>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</si>
  <si>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</si>
  <si>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</si>
  <si>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</si>
  <si>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</si>
  <si>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</si>
  <si>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</si>
  <si>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</si>
  <si>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</si>
  <si>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</si>
  <si>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</si>
  <si>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</si>
  <si>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</si>
  <si>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</si>
  <si>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</si>
  <si>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</si>
  <si>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</si>
  <si>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</si>
  <si>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</si>
  <si>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</si>
  <si>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</si>
  <si>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</si>
  <si>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</si>
  <si>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</si>
  <si>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</si>
  <si>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</si>
  <si>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</si>
  <si>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</si>
  <si>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</si>
  <si>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</si>
  <si>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</si>
  <si>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</si>
  <si>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</si>
  <si>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</si>
  <si>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</si>
  <si>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</si>
  <si>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</si>
  <si>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</si>
  <si>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</si>
  <si>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</si>
  <si>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</si>
  <si>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</si>
  <si>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</si>
  <si>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</si>
  <si>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</si>
  <si>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</si>
  <si>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</si>
  <si>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</si>
  <si>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</si>
  <si>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</si>
  <si>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</si>
  <si>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</si>
  <si>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</si>
  <si>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</si>
  <si>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</si>
  <si>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</si>
  <si>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</si>
  <si>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</si>
  <si>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</si>
  <si>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</si>
  <si>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</si>
  <si>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</si>
  <si>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</si>
  <si>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</si>
  <si>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</si>
  <si>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</si>
  <si>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</si>
  <si>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</si>
  <si>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</si>
  <si>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</si>
  <si>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</si>
  <si>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</si>
  <si>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</si>
  <si>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</si>
  <si>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</si>
  <si>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</si>
  <si>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</si>
  <si>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</si>
  <si>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</si>
  <si>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</si>
  <si>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</si>
  <si>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</si>
  <si>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</si>
  <si>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</si>
  <si>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</si>
  <si>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</si>
  <si>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</si>
  <si>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</si>
  <si>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</si>
  <si>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</si>
  <si>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</si>
  <si>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</si>
  <si>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</si>
  <si>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</si>
  <si>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</si>
  <si>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</si>
  <si>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</si>
  <si>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</si>
  <si>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</si>
  <si>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</si>
  <si>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</si>
  <si>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</si>
  <si>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</si>
  <si>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</si>
  <si>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</si>
  <si>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</si>
  <si>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</si>
  <si>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</si>
  <si>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</si>
  <si>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</si>
  <si>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</si>
  <si>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</si>
  <si>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</si>
  <si>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</si>
  <si>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</si>
  <si>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</si>
  <si>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</si>
  <si>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</si>
  <si>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</si>
  <si>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</si>
  <si>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</si>
  <si>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</si>
  <si>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</si>
  <si>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</si>
  <si>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</si>
  <si>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</si>
  <si>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</si>
  <si>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</si>
  <si>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</si>
  <si>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</si>
  <si>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</si>
  <si>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</si>
  <si>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</si>
  <si>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</si>
  <si>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</si>
  <si>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</si>
  <si>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</si>
  <si>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</si>
  <si>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</si>
  <si>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</si>
  <si>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</si>
  <si>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</si>
  <si>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</si>
  <si>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</si>
  <si>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</si>
  <si>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</si>
  <si>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</si>
  <si>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</si>
  <si>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</si>
  <si>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</si>
  <si>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</si>
  <si>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</si>
  <si>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</si>
  <si>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</si>
  <si>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</si>
  <si>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</si>
  <si>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</si>
  <si>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</si>
  <si>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</si>
  <si>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</si>
  <si>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</si>
  <si>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</si>
  <si>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</si>
  <si>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</si>
  <si>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</si>
  <si>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</si>
  <si>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</si>
  <si>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</si>
  <si>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</si>
  <si>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</si>
  <si>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</si>
  <si>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</si>
  <si>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</si>
  <si>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</si>
  <si>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</si>
  <si>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</si>
  <si>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</si>
  <si>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</si>
  <si>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</si>
  <si>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</si>
  <si>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</si>
  <si>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</si>
  <si>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</si>
  <si>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</si>
  <si>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</si>
  <si>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</si>
  <si>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</si>
  <si>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</si>
  <si>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</si>
  <si>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</si>
  <si>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</si>
  <si>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</si>
  <si>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</si>
  <si>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</si>
  <si>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</si>
  <si>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</si>
  <si>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</si>
  <si>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</si>
  <si>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</si>
  <si>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</si>
  <si>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</si>
  <si>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</si>
  <si>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</si>
  <si>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</si>
  <si>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</si>
  <si>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</si>
  <si>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</si>
  <si>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</si>
  <si>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</si>
  <si>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</si>
  <si>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</si>
  <si>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</si>
  <si>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</si>
  <si>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</si>
  <si>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</si>
  <si>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</si>
  <si>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</si>
  <si>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</si>
  <si>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</si>
  <si>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</si>
  <si>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</si>
  <si>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</si>
  <si>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</si>
  <si>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</si>
  <si>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</si>
  <si>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</si>
  <si>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</si>
  <si>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</si>
  <si>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</si>
  <si>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</si>
  <si>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</si>
  <si>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</si>
  <si>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</si>
  <si>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</si>
  <si>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</si>
  <si>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</si>
  <si>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</si>
  <si>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</si>
  <si>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</si>
  <si>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</si>
  <si>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</si>
  <si>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</si>
  <si>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</si>
  <si>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</si>
  <si>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</si>
  <si>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</si>
  <si>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</si>
  <si>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</si>
  <si>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</si>
  <si>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</si>
  <si>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</si>
  <si>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</si>
  <si>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</si>
  <si>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</si>
  <si>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</si>
  <si>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</si>
  <si>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</si>
  <si>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</si>
  <si>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</si>
  <si>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</si>
  <si>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</si>
  <si>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</si>
  <si>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</si>
  <si>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</si>
  <si>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</si>
  <si>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</si>
  <si>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</si>
  <si>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</si>
  <si>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</si>
  <si>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</si>
  <si>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</si>
  <si>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</si>
  <si>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</si>
  <si>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</si>
  <si>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</si>
  <si>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</si>
  <si>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</si>
  <si>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</si>
  <si>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</si>
  <si>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</si>
  <si>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</si>
  <si>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</si>
  <si>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</si>
  <si>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</si>
  <si>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</si>
  <si>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</si>
  <si>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</si>
  <si>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</si>
  <si>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</si>
  <si>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</si>
  <si>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</si>
  <si>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</si>
  <si>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</si>
  <si>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</si>
  <si>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</si>
  <si>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</si>
  <si>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</si>
  <si>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</si>
  <si>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</si>
  <si>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</si>
  <si>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</si>
  <si>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</si>
  <si>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</si>
  <si>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</si>
  <si>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</si>
  <si>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</si>
  <si>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</si>
  <si>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</si>
  <si>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</si>
  <si>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</si>
  <si>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</si>
  <si>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</si>
  <si>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</si>
  <si>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</si>
  <si>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</si>
  <si>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</si>
  <si>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</si>
  <si>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</si>
  <si>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</si>
  <si>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</si>
  <si>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</si>
  <si>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</si>
  <si>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</si>
  <si>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</si>
  <si>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</si>
  <si>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</si>
  <si>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</si>
  <si>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</si>
  <si>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</si>
  <si>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</si>
  <si>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</si>
  <si>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</si>
  <si>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</si>
  <si>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</si>
  <si>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</si>
  <si>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</si>
  <si>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</si>
  <si>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</si>
  <si>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</si>
  <si>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</si>
  <si>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</si>
  <si>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</si>
  <si>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</si>
  <si>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</si>
  <si>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</si>
  <si>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</si>
  <si>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</si>
  <si>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</si>
  <si>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</si>
  <si>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</si>
  <si>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</si>
  <si>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</si>
  <si>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</si>
  <si>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</si>
  <si>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</si>
  <si>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</si>
  <si>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</si>
  <si>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</si>
  <si>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</si>
  <si>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</si>
  <si>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</si>
  <si>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</si>
  <si>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</si>
  <si>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</si>
  <si>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</si>
  <si>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</si>
  <si>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</si>
  <si>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</si>
  <si>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</si>
  <si>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</si>
  <si>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</si>
  <si>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</si>
  <si>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</si>
  <si>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</si>
  <si>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</si>
  <si>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</si>
  <si>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</si>
  <si>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</si>
  <si>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</si>
  <si>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</si>
  <si>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</si>
  <si>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</si>
  <si>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</si>
  <si>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</si>
  <si>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</si>
  <si>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</si>
  <si>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</si>
  <si>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</si>
  <si>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</si>
  <si>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</si>
  <si>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</si>
  <si>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</si>
  <si>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</si>
  <si>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</si>
  <si>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</si>
  <si>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</si>
  <si>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</si>
  <si>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</si>
  <si>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</si>
  <si>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</si>
  <si>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</si>
  <si>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</si>
  <si>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</si>
  <si>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</si>
  <si>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</si>
  <si>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</si>
  <si>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</si>
  <si>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</si>
  <si>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</si>
  <si>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</si>
  <si>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</si>
  <si>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</si>
  <si>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</si>
  <si>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</si>
  <si>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</si>
  <si>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</si>
  <si>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</si>
  <si>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</si>
  <si>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</si>
  <si>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</si>
  <si>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</si>
  <si>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</si>
  <si>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</si>
  <si>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</si>
  <si>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</si>
  <si>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</si>
  <si>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</si>
  <si>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</si>
  <si>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</si>
  <si>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</si>
  <si>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</si>
  <si>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</si>
  <si>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</si>
  <si>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</si>
  <si>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</si>
  <si>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</si>
  <si>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</si>
  <si>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</si>
  <si>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</si>
  <si>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</si>
  <si>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</si>
  <si>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</si>
  <si>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</si>
  <si>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</si>
  <si>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</si>
  <si>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</si>
  <si>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</si>
  <si>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</si>
  <si>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</si>
  <si>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</si>
  <si>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</si>
  <si>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</si>
  <si>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</si>
  <si>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</si>
  <si>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</si>
  <si>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</si>
  <si>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</si>
  <si>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</si>
  <si>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</si>
  <si>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</si>
  <si>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</si>
  <si>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</si>
  <si>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</si>
  <si>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</si>
  <si>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</si>
  <si>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</si>
  <si>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</si>
  <si>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</si>
  <si>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</si>
  <si>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</si>
  <si>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</si>
  <si>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</si>
  <si>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</si>
  <si>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</si>
  <si>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</si>
  <si>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</si>
  <si>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</si>
  <si>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</si>
  <si>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</si>
  <si>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</si>
  <si>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</si>
  <si>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</si>
  <si>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</si>
  <si>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</si>
  <si>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</si>
  <si>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</si>
  <si>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</si>
  <si>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</si>
  <si>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</si>
  <si>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</si>
  <si>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</si>
  <si>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</si>
  <si>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</si>
  <si>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</si>
  <si>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</si>
  <si>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</si>
  <si>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</si>
  <si>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</si>
  <si>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</si>
  <si>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</si>
  <si>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</si>
  <si>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</si>
  <si>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</si>
  <si>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</si>
  <si>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</si>
  <si>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</si>
  <si>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</si>
  <si>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</si>
  <si>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</si>
  <si>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</si>
  <si>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</si>
  <si>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</si>
  <si>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</si>
  <si>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</si>
  <si>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</si>
  <si>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</si>
  <si>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</si>
  <si>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</si>
  <si>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</si>
  <si>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</si>
  <si>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</si>
  <si>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</si>
  <si>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</si>
  <si>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</si>
  <si>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</si>
  <si>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</si>
  <si>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</si>
  <si>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</si>
  <si>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</si>
  <si>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</si>
  <si>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</si>
  <si>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</si>
  <si>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</si>
  <si>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</si>
  <si>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</si>
  <si>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</si>
  <si>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</si>
  <si>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</si>
  <si>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</si>
  <si>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</si>
  <si>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</si>
  <si>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</si>
  <si>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</si>
  <si>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</si>
  <si>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</si>
  <si>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</si>
  <si>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</si>
  <si>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</si>
  <si>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</si>
  <si>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</si>
  <si>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</si>
  <si>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</si>
  <si>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</si>
  <si>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</si>
  <si>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</si>
  <si>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</si>
  <si>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</si>
  <si>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</si>
  <si>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</si>
  <si>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</si>
  <si>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</si>
  <si>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</si>
  <si>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</si>
  <si>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</si>
  <si>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</si>
  <si>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</si>
  <si>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</si>
  <si>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</si>
  <si>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</si>
  <si>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</si>
  <si>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</si>
  <si>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</si>
  <si>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</si>
  <si>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</si>
  <si>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</si>
  <si>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</si>
  <si>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</si>
  <si>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</si>
  <si>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</si>
  <si>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</si>
  <si>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</si>
  <si>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</si>
  <si>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</si>
  <si>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</si>
  <si>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</si>
  <si>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</si>
  <si>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</si>
  <si>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</si>
  <si>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</si>
  <si>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</si>
  <si>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</si>
  <si>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</si>
  <si>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</si>
  <si>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</si>
  <si>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</si>
  <si>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</si>
  <si>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</si>
  <si>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</si>
  <si>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</si>
  <si>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</si>
  <si>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</si>
  <si>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</si>
  <si>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</si>
  <si>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</si>
  <si>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</si>
  <si>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</si>
  <si>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</si>
  <si>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</si>
  <si>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</si>
  <si>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</si>
  <si>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</si>
  <si>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</si>
  <si>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</si>
  <si>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</si>
  <si>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</si>
  <si>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</si>
  <si>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</si>
  <si>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</si>
  <si>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</si>
  <si>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</si>
  <si>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</si>
  <si>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</si>
  <si>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</si>
  <si>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</si>
  <si>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</si>
  <si>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</si>
  <si>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</si>
  <si>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</si>
  <si>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</si>
  <si>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</si>
  <si>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</si>
  <si>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</si>
  <si>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</si>
  <si>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</si>
  <si>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</si>
  <si>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</si>
  <si>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</si>
  <si>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</si>
  <si>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</si>
  <si>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</si>
  <si>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</si>
  <si>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</si>
  <si>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</si>
  <si>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</si>
  <si>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</si>
  <si>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</si>
  <si>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</si>
  <si>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</si>
  <si>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</si>
  <si>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</si>
  <si>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</si>
  <si>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</si>
  <si>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</si>
  <si>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</si>
  <si>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</si>
  <si>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</si>
  <si>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</si>
  <si>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</si>
  <si>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</si>
  <si>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</si>
  <si>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</si>
  <si>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</si>
  <si>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</si>
  <si>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</si>
  <si>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</si>
  <si>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</si>
  <si>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</si>
  <si>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</si>
  <si>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</si>
  <si>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</si>
  <si>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</si>
  <si>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</si>
  <si>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</si>
  <si>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</si>
  <si>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</si>
  <si>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</si>
  <si>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</si>
  <si>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</si>
  <si>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</si>
  <si>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</si>
  <si>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</si>
  <si>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</si>
  <si>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</si>
  <si>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</si>
  <si>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</si>
  <si>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</si>
  <si>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</si>
  <si>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</si>
  <si>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</si>
  <si>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</si>
  <si>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</si>
  <si>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</si>
  <si>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</si>
  <si>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</si>
  <si>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</si>
  <si>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</si>
  <si>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</si>
  <si>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</si>
  <si>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</si>
  <si>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</si>
  <si>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</si>
  <si>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</si>
  <si>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</si>
  <si>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</si>
  <si>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</si>
  <si>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</si>
  <si>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</si>
  <si>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</si>
  <si>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</si>
  <si>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</si>
  <si>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</si>
  <si>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</si>
  <si>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</si>
  <si>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</si>
  <si>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</si>
  <si>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</si>
  <si>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</si>
  <si>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</si>
  <si>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</si>
  <si>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</si>
  <si>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</si>
  <si>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</si>
  <si>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</si>
  <si>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</si>
  <si>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</si>
  <si>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</si>
  <si>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</si>
  <si>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</si>
  <si>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</si>
  <si>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</si>
  <si>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</si>
  <si>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</si>
  <si>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</si>
  <si>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</si>
  <si>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</si>
  <si>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</si>
  <si>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</si>
  <si>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</si>
  <si>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</si>
  <si>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</si>
  <si>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</si>
  <si>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</si>
  <si>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</si>
  <si>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</si>
  <si>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</si>
  <si>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</si>
  <si>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</si>
  <si>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</si>
  <si>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</si>
  <si>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</si>
  <si>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</si>
  <si>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</si>
  <si>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</si>
  <si>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</si>
  <si>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</si>
  <si>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</si>
  <si>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</si>
  <si>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</si>
  <si>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</si>
  <si>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</si>
  <si>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</si>
  <si>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</si>
  <si>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</si>
  <si>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</si>
  <si>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</si>
  <si>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</si>
  <si>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</si>
  <si>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</si>
  <si>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</si>
  <si>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</si>
  <si>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</si>
  <si>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</si>
  <si>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</si>
  <si>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</si>
  <si>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</si>
  <si>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</si>
  <si>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</si>
  <si>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</si>
  <si>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</si>
  <si>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</si>
  <si>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</si>
  <si>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</si>
  <si>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</si>
  <si>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</si>
  <si>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</si>
  <si>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</si>
  <si>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</si>
  <si>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</si>
  <si>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</si>
  <si>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</si>
  <si>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</si>
  <si>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</si>
  <si>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</si>
  <si>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</si>
  <si>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</si>
  <si>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</si>
  <si>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</si>
  <si>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</si>
  <si>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</si>
  <si>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</si>
  <si>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</si>
  <si>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</si>
  <si>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</si>
  <si>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</si>
  <si>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</si>
  <si>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</si>
  <si>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</si>
  <si>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</si>
  <si>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</si>
  <si>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</si>
  <si>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</si>
  <si>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</si>
  <si>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</si>
  <si>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</si>
  <si>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</si>
  <si>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</si>
  <si>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</si>
  <si>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</si>
  <si>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</si>
  <si>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</si>
  <si>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</si>
  <si>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</si>
  <si>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</si>
  <si>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</si>
  <si>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</si>
  <si>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</si>
  <si>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</si>
  <si>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</si>
  <si>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</si>
  <si>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</si>
  <si>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</si>
  <si>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</si>
  <si>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</si>
  <si>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</si>
  <si>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</si>
  <si>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</si>
  <si>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</si>
  <si>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</si>
  <si>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</si>
  <si>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</si>
  <si>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</si>
  <si>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</si>
  <si>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</si>
  <si>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</si>
  <si>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</si>
  <si>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</si>
  <si>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</si>
  <si>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</si>
  <si>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</si>
  <si>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</si>
  <si>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</si>
  <si>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</si>
  <si>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</si>
  <si>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</si>
  <si>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</si>
  <si>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</si>
  <si>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</si>
  <si>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</si>
  <si>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</si>
  <si>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</si>
  <si>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</si>
  <si>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</si>
  <si>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</si>
  <si>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</si>
  <si>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</si>
  <si>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</si>
  <si>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</si>
  <si>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</si>
  <si>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</si>
  <si>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</si>
  <si>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</si>
  <si>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</si>
  <si>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</si>
  <si>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</si>
  <si>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</si>
  <si>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</si>
  <si>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</si>
  <si>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</si>
  <si>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</si>
  <si>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</si>
  <si>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</si>
  <si>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</si>
  <si>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</si>
  <si>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</si>
  <si>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</si>
  <si>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</si>
  <si>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</si>
  <si>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</si>
  <si>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</si>
  <si>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</si>
  <si>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</si>
  <si>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</si>
  <si>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</si>
  <si>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</si>
  <si>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</si>
  <si>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</si>
  <si>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</si>
  <si>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</si>
  <si>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</si>
  <si>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</si>
  <si>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</si>
  <si>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</si>
  <si>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</si>
  <si>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</si>
  <si>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</si>
  <si>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</si>
  <si>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</si>
  <si>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</si>
  <si>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</si>
  <si>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</si>
  <si>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</si>
  <si>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</si>
  <si>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</si>
  <si>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</si>
  <si>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</si>
  <si>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</si>
  <si>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</si>
  <si>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</si>
  <si>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</si>
  <si>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</si>
  <si>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</si>
  <si>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</si>
  <si>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</si>
  <si>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</si>
  <si>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</si>
  <si>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</si>
  <si>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</si>
  <si>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</si>
  <si>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</si>
  <si>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</si>
  <si>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</si>
  <si>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</si>
  <si>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</si>
  <si>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</si>
  <si>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</si>
  <si>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</si>
  <si>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</si>
  <si>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</si>
  <si>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</si>
  <si>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</si>
  <si>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</si>
  <si>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</si>
  <si>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</si>
  <si>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</si>
  <si>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</si>
  <si>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</si>
  <si>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</si>
  <si>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</si>
  <si>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</si>
  <si>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</si>
  <si>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</si>
  <si>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</si>
  <si>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</si>
  <si>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</si>
  <si>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</si>
  <si>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</si>
  <si>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</si>
  <si>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</si>
  <si>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</si>
  <si>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</si>
  <si>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</si>
  <si>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</si>
  <si>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</si>
  <si>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</si>
  <si>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</si>
  <si>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</si>
  <si>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</si>
  <si>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</si>
  <si>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</si>
  <si>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</si>
  <si>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</si>
  <si>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</si>
  <si>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</si>
  <si>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</si>
  <si>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</si>
  <si>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</si>
  <si>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</si>
  <si>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</si>
  <si>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</si>
  <si>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</si>
  <si>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</si>
  <si>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</si>
  <si>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</si>
  <si>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</si>
  <si>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</si>
  <si>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</si>
  <si>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</si>
  <si>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</si>
  <si>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</si>
  <si>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</si>
  <si>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</si>
  <si>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</si>
  <si>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</si>
  <si>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</si>
  <si>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</si>
  <si>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</si>
  <si>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</si>
  <si>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</si>
  <si>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</si>
  <si>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</si>
  <si>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</si>
  <si>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</si>
  <si>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</si>
  <si>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</si>
  <si>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</si>
  <si>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</si>
  <si>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</si>
  <si>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</si>
  <si>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</si>
  <si>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</si>
  <si>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</si>
  <si>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</si>
  <si>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</si>
  <si>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</si>
  <si>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</si>
  <si>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</si>
  <si>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</si>
  <si>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</si>
  <si>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</si>
  <si>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</si>
  <si>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</si>
  <si>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</si>
  <si>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</si>
  <si>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</si>
  <si>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</si>
  <si>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</si>
  <si>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</si>
  <si>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</si>
  <si>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</si>
  <si>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</si>
  <si>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</si>
  <si>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</si>
  <si>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</si>
  <si>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</si>
  <si>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</si>
  <si>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</si>
  <si>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</si>
  <si>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</si>
  <si>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</si>
  <si>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</si>
  <si>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</si>
  <si>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</si>
  <si>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</si>
  <si>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</si>
  <si>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</si>
  <si>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</si>
  <si>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</si>
  <si>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</si>
  <si>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</si>
  <si>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</si>
  <si>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</si>
  <si>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</si>
  <si>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</si>
  <si>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</si>
  <si>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</si>
  <si>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</si>
  <si>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</si>
  <si>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</si>
  <si>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</si>
  <si>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</si>
  <si>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</si>
  <si>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</si>
  <si>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</si>
  <si>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</si>
  <si>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</si>
  <si>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</si>
  <si>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</si>
  <si>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</si>
  <si>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</si>
  <si>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</si>
  <si>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</si>
  <si>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</si>
  <si>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</si>
  <si>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</si>
  <si>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</si>
  <si>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</si>
  <si>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</si>
  <si>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</si>
  <si>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</si>
  <si>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</si>
  <si>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</si>
  <si>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</si>
  <si>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</si>
  <si>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</si>
  <si>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</si>
  <si>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</si>
  <si>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</si>
  <si>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</si>
  <si>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</si>
  <si>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</si>
  <si>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</si>
  <si>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</si>
  <si>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</si>
  <si>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</si>
  <si>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</si>
  <si>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</si>
  <si>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</si>
  <si>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</si>
  <si>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</si>
  <si>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</si>
  <si>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</si>
  <si>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</si>
  <si>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</si>
  <si>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</si>
  <si>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</si>
  <si>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</si>
  <si>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</si>
  <si>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</si>
  <si>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</si>
  <si>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</si>
  <si>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</si>
  <si>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</si>
  <si>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</si>
  <si>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</si>
  <si>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</si>
  <si>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</si>
  <si>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</si>
  <si>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</si>
  <si>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</si>
  <si>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</si>
  <si>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</si>
  <si>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</si>
  <si>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</si>
  <si>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</si>
  <si>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</si>
  <si>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</si>
  <si>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</si>
  <si>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</si>
  <si>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</si>
  <si>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</si>
  <si>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</si>
  <si>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</si>
  <si>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</si>
  <si>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</si>
  <si>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</si>
  <si>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</si>
  <si>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</si>
  <si>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</si>
  <si>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</si>
  <si>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</si>
  <si>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</si>
  <si>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</si>
  <si>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</si>
  <si>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</si>
  <si>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</si>
  <si>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</si>
  <si>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</si>
  <si>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</si>
  <si>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</si>
  <si>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</si>
  <si>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</si>
  <si>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</si>
  <si>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</si>
  <si>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</si>
  <si>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</si>
  <si>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</si>
  <si>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</si>
  <si>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</si>
  <si>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</si>
  <si>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</si>
  <si>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</si>
  <si>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</si>
  <si>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</si>
  <si>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</si>
  <si>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</si>
  <si>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</si>
  <si>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</si>
  <si>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</si>
  <si>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</si>
  <si>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</si>
  <si>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</si>
  <si>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</si>
  <si>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</si>
  <si>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</si>
  <si>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</si>
  <si>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</si>
  <si>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</si>
  <si>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</si>
  <si>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</si>
  <si>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</si>
  <si>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</si>
  <si>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</si>
  <si>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</si>
  <si>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</si>
  <si>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</si>
  <si>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</si>
  <si>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</si>
  <si>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</si>
  <si>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</si>
  <si>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</si>
  <si>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</si>
  <si>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</si>
  <si>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</si>
  <si>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</si>
  <si>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</si>
  <si>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</si>
  <si>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</si>
  <si>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</si>
  <si>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</si>
  <si>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</si>
  <si>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</si>
  <si>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</si>
  <si>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</si>
  <si>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</si>
  <si>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</si>
  <si>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</si>
  <si>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</si>
  <si>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</si>
  <si>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</si>
  <si>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</si>
  <si>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</si>
  <si>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</si>
  <si>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</si>
  <si>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</si>
  <si>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</si>
  <si>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</si>
  <si>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</si>
  <si>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</si>
  <si>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</si>
  <si>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</si>
  <si>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</si>
  <si>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</si>
  <si>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</si>
  <si>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</si>
  <si>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</si>
  <si>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</si>
  <si>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</si>
  <si>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</si>
  <si>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</si>
  <si>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</si>
  <si>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</si>
  <si>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</si>
  <si>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</si>
  <si>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</si>
  <si>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</si>
  <si>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</si>
  <si>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</si>
  <si>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</si>
  <si>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</si>
  <si>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</si>
  <si>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</si>
  <si>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</si>
  <si>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</si>
  <si>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</si>
  <si>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</si>
  <si>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</si>
  <si>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</si>
  <si>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</si>
  <si>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</si>
  <si>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</si>
  <si>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</si>
  <si>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</si>
  <si>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</si>
  <si>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</si>
  <si>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</si>
  <si>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</si>
  <si>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</si>
  <si>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</si>
  <si>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</si>
  <si>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</si>
  <si>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</si>
  <si>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</si>
  <si>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</si>
  <si>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</si>
  <si>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</si>
  <si>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</si>
  <si>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</si>
  <si>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</si>
  <si>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</si>
  <si>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</si>
  <si>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</si>
  <si>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</si>
  <si>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</si>
  <si>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</si>
  <si>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</si>
  <si>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</si>
  <si>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</si>
  <si>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</si>
  <si>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</si>
  <si>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</si>
  <si>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</si>
  <si>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</si>
  <si>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</si>
  <si>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</si>
  <si>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</si>
  <si>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</si>
  <si>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</si>
  <si>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</si>
  <si>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</si>
  <si>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</si>
  <si>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</si>
  <si>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</si>
  <si>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</si>
  <si>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</si>
  <si>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</si>
  <si>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</si>
  <si>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</si>
  <si>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</si>
  <si>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</si>
  <si>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</si>
  <si>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</si>
  <si>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</si>
  <si>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</si>
  <si>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</si>
  <si>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</si>
  <si>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</si>
  <si>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</si>
  <si>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</si>
  <si>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</si>
  <si>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</si>
  <si>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</si>
  <si>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</si>
  <si>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</si>
  <si>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</si>
  <si>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</si>
  <si>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</si>
  <si>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</si>
  <si>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</si>
  <si>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</si>
  <si>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</si>
  <si>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</si>
  <si>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</si>
  <si>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</si>
  <si>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</si>
  <si>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</si>
  <si>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</si>
  <si>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</si>
  <si>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</si>
  <si>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</si>
  <si>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</si>
  <si>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</si>
  <si>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</si>
  <si>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</si>
  <si>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</si>
  <si>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</si>
  <si>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</si>
  <si>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</si>
  <si>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</si>
  <si>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</si>
  <si>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</si>
  <si>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</si>
  <si>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</si>
  <si>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</si>
  <si>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</si>
  <si>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</si>
  <si>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</si>
  <si>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</si>
  <si>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</si>
  <si>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</si>
  <si>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</si>
  <si>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</si>
  <si>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</si>
  <si>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</si>
  <si>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</si>
  <si>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</si>
  <si>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</si>
  <si>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</si>
  <si>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</si>
  <si>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</si>
  <si>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</si>
  <si>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</si>
  <si>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</si>
  <si>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</si>
  <si>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</si>
  <si>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</si>
  <si>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</si>
  <si>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</si>
  <si>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</si>
  <si>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</si>
  <si>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</si>
  <si>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</si>
  <si>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</si>
  <si>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</si>
  <si>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</si>
  <si>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</si>
  <si>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</si>
  <si>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</si>
  <si>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</si>
  <si>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</si>
  <si>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</si>
  <si>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</si>
  <si>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</si>
  <si>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</si>
  <si>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</si>
  <si>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</si>
  <si>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</si>
  <si>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</si>
  <si>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</si>
  <si>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</si>
  <si>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</si>
  <si>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</si>
  <si>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</si>
  <si>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</si>
  <si>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</si>
  <si>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</si>
  <si>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</si>
  <si>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</si>
  <si>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</si>
  <si>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</si>
  <si>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</si>
  <si>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</si>
  <si>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</si>
  <si>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</si>
  <si>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</si>
  <si>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</si>
  <si>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</si>
  <si>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</si>
  <si>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</si>
  <si>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</si>
  <si>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</si>
  <si>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</si>
  <si>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</si>
  <si>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</si>
  <si>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</si>
  <si>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</si>
  <si>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</si>
  <si>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</si>
  <si>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</si>
  <si>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</si>
  <si>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</si>
  <si>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</si>
  <si>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</si>
  <si>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</si>
  <si>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</si>
  <si>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</si>
  <si>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</si>
  <si>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</si>
  <si>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</si>
  <si>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</si>
  <si>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</si>
  <si>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</si>
  <si>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</si>
  <si>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</si>
  <si>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</si>
  <si>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</si>
  <si>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</si>
  <si>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</si>
  <si>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</si>
  <si>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</si>
  <si>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</si>
  <si>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</si>
  <si>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</si>
  <si>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</si>
  <si>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</si>
  <si>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</si>
  <si>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</si>
  <si>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</si>
  <si>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</si>
  <si>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</si>
  <si>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</si>
  <si>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</si>
  <si>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</si>
  <si>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</si>
  <si>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</si>
  <si>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</si>
  <si>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</si>
  <si>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</si>
  <si>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</si>
  <si>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</si>
  <si>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</si>
  <si>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</si>
  <si>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</si>
  <si>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</si>
  <si>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</si>
  <si>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</si>
  <si>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</si>
  <si>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</si>
  <si>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</si>
  <si>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</si>
  <si>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</si>
  <si>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</si>
  <si>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</si>
  <si>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</si>
  <si>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</si>
  <si>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</si>
  <si>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</si>
  <si>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</si>
  <si>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</si>
  <si>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</si>
  <si>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</si>
  <si>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</si>
  <si>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</si>
  <si>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</si>
  <si>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</si>
  <si>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</si>
  <si>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</si>
  <si>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</si>
  <si>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</si>
  <si>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</si>
  <si>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</si>
  <si>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</si>
  <si>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</si>
  <si>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</si>
  <si>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</si>
  <si>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</si>
  <si>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</si>
  <si>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</si>
  <si>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</si>
  <si>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</si>
  <si>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</si>
  <si>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</si>
  <si>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</si>
  <si>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</si>
  <si>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</si>
  <si>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</si>
  <si>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</si>
  <si>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</si>
  <si>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</si>
  <si>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</si>
  <si>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</si>
  <si>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</si>
  <si>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</si>
  <si>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</si>
  <si>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</si>
  <si>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</si>
  <si>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</si>
  <si>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</si>
  <si>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</si>
  <si>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</si>
  <si>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</si>
  <si>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</si>
  <si>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</si>
  <si>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</si>
  <si>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</si>
  <si>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</si>
  <si>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</si>
  <si>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</si>
  <si>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</si>
  <si>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</si>
  <si>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</si>
  <si>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</si>
  <si>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</si>
  <si>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</si>
  <si>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</si>
  <si>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</si>
  <si>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</si>
  <si>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</si>
  <si>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</si>
  <si>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</si>
  <si>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</si>
  <si>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</si>
  <si>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</si>
  <si>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</si>
  <si>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</si>
  <si>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</si>
  <si>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</si>
  <si>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</si>
  <si>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</si>
  <si>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</si>
  <si>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</si>
  <si>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</si>
  <si>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</si>
  <si>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</si>
  <si>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</si>
  <si>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</si>
  <si>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</si>
  <si>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</si>
  <si>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</si>
  <si>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</si>
  <si>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</si>
  <si>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</si>
  <si>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</si>
  <si>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</si>
  <si>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</si>
  <si>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</si>
  <si>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</si>
  <si>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</si>
  <si>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</si>
  <si>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</si>
  <si>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</si>
  <si>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</si>
  <si>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</si>
  <si>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</si>
  <si>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</si>
  <si>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</si>
  <si>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</si>
  <si>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</si>
  <si>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</si>
  <si>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</si>
  <si>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</si>
  <si>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</si>
  <si>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</si>
  <si>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</si>
  <si>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</si>
  <si>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</si>
  <si>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</si>
  <si>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</si>
  <si>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</si>
  <si>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</si>
  <si>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</si>
  <si>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</si>
  <si>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</si>
  <si>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</si>
  <si>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</si>
  <si>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</si>
  <si>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</si>
  <si>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</si>
  <si>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</si>
  <si>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</si>
  <si>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</si>
  <si>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</si>
  <si>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</si>
  <si>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</si>
  <si>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</si>
  <si>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</si>
  <si>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</si>
  <si>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</si>
  <si>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</si>
  <si>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</si>
  <si>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</si>
  <si>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</si>
  <si>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</si>
  <si>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</si>
  <si>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</si>
  <si>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</si>
  <si>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</si>
  <si>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</si>
  <si>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</si>
  <si>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</si>
  <si>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</si>
  <si>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</si>
  <si>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</si>
  <si>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</si>
  <si>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</si>
  <si>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</si>
  <si>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</si>
  <si>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</si>
  <si>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</si>
  <si>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</si>
  <si>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</si>
  <si>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</si>
  <si>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</si>
  <si>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</si>
  <si>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</si>
  <si>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</si>
  <si>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</si>
  <si>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</si>
  <si>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</si>
  <si>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</si>
  <si>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</si>
  <si>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</si>
  <si>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</si>
  <si>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</si>
  <si>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</si>
  <si>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</si>
  <si>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</si>
  <si>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</si>
  <si>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</si>
  <si>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</si>
  <si>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</si>
  <si>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</si>
  <si>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</si>
  <si>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</si>
  <si>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</si>
  <si>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</si>
  <si>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</si>
  <si>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</si>
  <si>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</si>
  <si>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</si>
  <si>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</si>
  <si>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</si>
  <si>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</si>
  <si>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</si>
  <si>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</si>
  <si>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</si>
  <si>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</si>
  <si>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</si>
  <si>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</si>
  <si>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</si>
  <si>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</si>
  <si>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</si>
  <si>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</si>
  <si>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</si>
  <si>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</si>
  <si>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</si>
  <si>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</si>
  <si>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</si>
  <si>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</si>
  <si>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</si>
  <si>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</si>
  <si>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</si>
  <si>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</si>
  <si>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</si>
  <si>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</si>
  <si>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</si>
  <si>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</si>
  <si>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</si>
  <si>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</si>
  <si>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</si>
  <si>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</si>
  <si>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</si>
  <si>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</si>
  <si>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</si>
  <si>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</si>
  <si>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</si>
  <si>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</si>
  <si>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</si>
  <si>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</si>
  <si>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</si>
  <si>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</si>
  <si>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</si>
  <si>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</si>
  <si>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</si>
  <si>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</si>
  <si>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</si>
  <si>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</si>
  <si>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</si>
  <si>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</si>
  <si>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</si>
  <si>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</si>
  <si>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</si>
  <si>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</si>
  <si>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</si>
  <si>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</si>
  <si>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</si>
  <si>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</si>
  <si>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</si>
  <si>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</si>
  <si>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</si>
  <si>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</si>
  <si>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</si>
  <si>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</si>
  <si>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</si>
  <si>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</si>
  <si>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</si>
  <si>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</si>
  <si>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</si>
  <si>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</si>
  <si>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</si>
  <si>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</si>
  <si>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</si>
  <si>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</si>
  <si>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</si>
  <si>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</si>
  <si>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</si>
  <si>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</si>
  <si>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</si>
  <si>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</si>
  <si>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</si>
  <si>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</si>
  <si>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</si>
  <si>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</si>
  <si>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</si>
  <si>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</si>
  <si>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</si>
  <si>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</si>
  <si>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</si>
  <si>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</si>
  <si>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</si>
  <si>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</si>
  <si>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</si>
  <si>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</si>
  <si>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</si>
  <si>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</si>
  <si>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</si>
  <si>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</si>
  <si>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</si>
  <si>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</si>
  <si>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</si>
  <si>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</si>
  <si>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</si>
  <si>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</si>
  <si>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</si>
  <si>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</si>
  <si>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</si>
  <si>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</si>
  <si>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</si>
  <si>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</si>
  <si>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</si>
  <si>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</si>
  <si>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</si>
  <si>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</si>
  <si>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</si>
  <si>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</si>
  <si>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</si>
  <si>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</si>
  <si>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</si>
  <si>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</si>
  <si>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</si>
  <si>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</si>
  <si>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</si>
  <si>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</si>
  <si>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</si>
  <si>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</si>
  <si>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</si>
  <si>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</si>
  <si>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</si>
  <si>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</si>
  <si>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</si>
  <si>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</si>
  <si>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</si>
  <si>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</si>
  <si>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</si>
  <si>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</si>
  <si>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</si>
  <si>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</si>
  <si>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</si>
  <si>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</si>
  <si>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</si>
  <si>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</si>
  <si>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</si>
  <si>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</si>
  <si>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</si>
  <si>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</si>
  <si>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</si>
  <si>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</si>
  <si>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</si>
  <si>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</si>
  <si>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</si>
  <si>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</si>
  <si>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</si>
  <si>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</si>
  <si>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</si>
  <si>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</si>
  <si>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</si>
  <si>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</si>
  <si>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</si>
  <si>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</si>
  <si>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</si>
  <si>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</si>
  <si>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</si>
  <si>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</si>
  <si>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</si>
  <si>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</si>
  <si>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</si>
  <si>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</si>
  <si>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</si>
  <si>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</si>
  <si>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</si>
  <si>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</si>
  <si>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</si>
  <si>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</si>
  <si>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</si>
  <si>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</si>
  <si>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</si>
  <si>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</si>
  <si>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</si>
  <si>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</si>
  <si>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</si>
  <si>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</si>
  <si>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</si>
  <si>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</si>
  <si>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</si>
  <si>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</si>
  <si>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</si>
  <si>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</si>
  <si>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</si>
  <si>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</si>
  <si>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</si>
  <si>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</si>
  <si>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</si>
  <si>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</si>
  <si>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</si>
  <si>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</si>
  <si>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</si>
  <si>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</si>
  <si>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</si>
  <si>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</si>
  <si>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</si>
  <si>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</si>
  <si>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</si>
  <si>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</si>
  <si>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</si>
  <si>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</si>
  <si>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</si>
  <si>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</si>
  <si>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</si>
  <si>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</si>
  <si>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</si>
  <si>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</si>
  <si>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</si>
  <si>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</si>
  <si>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</si>
  <si>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</si>
  <si>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</si>
  <si>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</si>
  <si>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</si>
  <si>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</si>
  <si>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</si>
  <si>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</si>
  <si>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</si>
  <si>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</si>
  <si>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</si>
  <si>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</si>
  <si>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</si>
  <si>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</si>
  <si>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</si>
  <si>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</si>
  <si>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</si>
  <si>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</si>
  <si>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</si>
  <si>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</si>
  <si>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</si>
  <si>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</si>
  <si>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</si>
  <si>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</si>
  <si>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</si>
  <si>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</si>
  <si>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</si>
  <si>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</si>
  <si>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</si>
  <si>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</si>
  <si>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</si>
  <si>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</si>
  <si>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</si>
  <si>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</si>
  <si>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</si>
  <si>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</si>
  <si>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</si>
  <si>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</si>
  <si>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</si>
  <si>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</si>
  <si>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</si>
  <si>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</si>
  <si>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</si>
  <si>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</si>
  <si>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</si>
  <si>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</si>
  <si>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</si>
  <si>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</si>
  <si>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</si>
  <si>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</si>
  <si>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</si>
  <si>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</si>
  <si>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</si>
  <si>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</si>
  <si>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</si>
  <si>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</si>
  <si>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</si>
  <si>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</si>
  <si>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</si>
  <si>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</si>
  <si>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</si>
  <si>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</si>
  <si>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</si>
  <si>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</si>
  <si>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</si>
  <si>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</si>
  <si>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</si>
  <si>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</si>
  <si>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</si>
  <si>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</si>
  <si>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</si>
  <si>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</si>
  <si>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</si>
  <si>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</si>
  <si>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</si>
  <si>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</si>
  <si>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</si>
  <si>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</si>
  <si>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</si>
  <si>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</si>
  <si>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</si>
  <si>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</si>
  <si>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</si>
  <si>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</si>
  <si>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</si>
  <si>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</si>
  <si>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</si>
  <si>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</si>
  <si>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</si>
  <si>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</si>
  <si>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</si>
  <si>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</si>
  <si>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</si>
  <si>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</si>
  <si>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</si>
  <si>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</si>
  <si>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</si>
  <si>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</si>
  <si>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</si>
  <si>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</si>
  <si>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</si>
  <si>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</si>
  <si>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</si>
  <si>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</si>
  <si>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</si>
  <si>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</si>
  <si>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</si>
  <si>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</si>
  <si>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</si>
  <si>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</si>
  <si>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</si>
  <si>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</si>
  <si>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</si>
  <si>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</si>
  <si>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</si>
  <si>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</si>
  <si>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</si>
  <si>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</si>
  <si>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</si>
  <si>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</si>
  <si>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</si>
  <si>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</si>
  <si>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</si>
  <si>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</si>
  <si>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</si>
  <si>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</si>
  <si>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</si>
  <si>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</si>
  <si>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</si>
  <si>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</si>
  <si>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</si>
  <si>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</si>
  <si>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</si>
  <si>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</si>
  <si>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</si>
  <si>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</si>
  <si>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</si>
  <si>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</si>
  <si>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</si>
  <si>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</si>
  <si>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</si>
  <si>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</si>
  <si>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</si>
  <si>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</si>
  <si>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</si>
  <si>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</si>
  <si>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</si>
  <si>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</si>
  <si>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</si>
  <si>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</si>
  <si>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</si>
  <si>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</si>
  <si>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</si>
  <si>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</si>
  <si>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</si>
  <si>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</si>
  <si>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</si>
  <si>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</si>
  <si>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</si>
  <si>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</si>
  <si>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</si>
  <si>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</si>
  <si>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</si>
  <si>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</si>
  <si>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</si>
  <si>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</si>
  <si>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</si>
  <si>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</si>
  <si>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</si>
  <si>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</si>
  <si>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</si>
  <si>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</si>
  <si>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</si>
  <si>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</si>
  <si>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</si>
  <si>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</si>
  <si>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</si>
  <si>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</si>
  <si>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</si>
  <si>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</si>
  <si>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</si>
  <si>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</si>
  <si>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</si>
  <si>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</si>
  <si>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</si>
  <si>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</si>
  <si>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</si>
  <si>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</si>
  <si>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</si>
  <si>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</si>
  <si>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</si>
  <si>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</si>
  <si>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</si>
  <si>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</si>
  <si>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</si>
  <si>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</si>
  <si>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</si>
  <si>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</si>
  <si>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</si>
  <si>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</si>
  <si>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</si>
  <si>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</si>
  <si>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</si>
  <si>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</si>
  <si>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</si>
  <si>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</si>
  <si>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</si>
  <si>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</si>
  <si>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</si>
  <si>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</si>
  <si>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</si>
  <si>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</si>
  <si>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</si>
  <si>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</si>
  <si>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</si>
  <si>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</si>
  <si>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</si>
  <si>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</si>
  <si>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</si>
  <si>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</si>
  <si>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</si>
  <si>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</si>
  <si>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</si>
  <si>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</si>
  <si>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</si>
  <si>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</si>
  <si>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</si>
  <si>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</si>
  <si>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</si>
  <si>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</si>
  <si>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</si>
  <si>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</si>
  <si>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</si>
  <si>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</si>
  <si>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</si>
  <si>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</si>
  <si>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</si>
  <si>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</si>
  <si>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</si>
  <si>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</si>
  <si>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</si>
  <si>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</si>
  <si>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</si>
  <si>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</si>
  <si>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</si>
  <si>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</si>
  <si>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</si>
  <si>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</si>
  <si>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</si>
  <si>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</si>
  <si>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</si>
  <si>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</si>
  <si>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</si>
  <si>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</si>
  <si>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</si>
  <si>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</si>
  <si>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</si>
  <si>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</si>
  <si>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</si>
  <si>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</si>
  <si>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</si>
  <si>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</si>
  <si>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</si>
  <si>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</si>
  <si>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</si>
  <si>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</si>
  <si>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</si>
  <si>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</si>
  <si>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</si>
  <si>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</si>
  <si>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</si>
  <si>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</si>
  <si>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</si>
  <si>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</si>
  <si>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</si>
  <si>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</si>
  <si>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</si>
  <si>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</si>
  <si>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</si>
  <si>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</si>
  <si>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</si>
  <si>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</si>
  <si>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</si>
  <si>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</si>
  <si>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</si>
  <si>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</si>
  <si>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</si>
  <si>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</si>
  <si>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</si>
  <si>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</si>
  <si>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</si>
  <si>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</si>
  <si>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</si>
  <si>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</si>
  <si>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</si>
  <si>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</si>
  <si>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</si>
  <si>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</si>
  <si>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</si>
  <si>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</si>
  <si>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</si>
  <si>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</si>
  <si>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</si>
  <si>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</si>
  <si>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</si>
  <si>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</si>
  <si>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</si>
  <si>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</si>
  <si>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</si>
  <si>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</si>
  <si>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</si>
  <si>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</si>
  <si>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</si>
  <si>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</si>
  <si>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</si>
  <si>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</si>
  <si>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</si>
  <si>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</si>
  <si>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</si>
  <si>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</si>
  <si>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</si>
  <si>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</si>
  <si>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</si>
  <si>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</si>
  <si>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</si>
  <si>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</si>
  <si>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</si>
  <si>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</si>
  <si>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</si>
  <si>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</si>
  <si>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</si>
  <si>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</si>
  <si>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</si>
  <si>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</si>
  <si>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</si>
  <si>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</si>
  <si>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</si>
  <si>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</si>
  <si>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</si>
  <si>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</si>
  <si>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</si>
  <si>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</si>
  <si>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</si>
  <si>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</si>
  <si>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</si>
  <si>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</si>
  <si>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</si>
  <si>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</si>
  <si>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</si>
  <si>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</si>
  <si>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</si>
  <si>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</si>
  <si>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</si>
  <si>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</si>
  <si>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</si>
  <si>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</si>
  <si>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</si>
  <si>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</si>
  <si>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</si>
  <si>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</si>
  <si>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</si>
  <si>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</si>
  <si>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</si>
  <si>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</si>
  <si>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</si>
  <si>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</si>
  <si>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</si>
  <si>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</si>
  <si>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</si>
  <si>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</si>
  <si>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</si>
  <si>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</si>
  <si>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</si>
  <si>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</si>
  <si>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</si>
  <si>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</si>
  <si>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</si>
  <si>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</si>
  <si>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</si>
  <si>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</si>
  <si>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</si>
  <si>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</si>
  <si>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</si>
  <si>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</si>
  <si>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</si>
  <si>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</si>
  <si>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</si>
  <si>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</si>
  <si>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</si>
  <si>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</si>
  <si>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</si>
  <si>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</si>
  <si>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</si>
  <si>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</si>
  <si>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</si>
  <si>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</si>
  <si>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</si>
  <si>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</si>
  <si>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</si>
  <si>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</si>
  <si>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</si>
  <si>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</si>
  <si>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</si>
  <si>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</si>
  <si>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</si>
  <si>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</si>
  <si>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</si>
  <si>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</si>
  <si>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</si>
  <si>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</si>
  <si>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</si>
  <si>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</si>
  <si>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</si>
  <si>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</si>
  <si>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</si>
  <si>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</si>
  <si>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</si>
  <si>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</si>
  <si>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</si>
  <si>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</si>
  <si>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</si>
  <si>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</si>
  <si>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</si>
  <si>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</si>
  <si>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</si>
  <si>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</si>
  <si>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</si>
  <si>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</si>
  <si>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</si>
  <si>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</si>
  <si>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</si>
  <si>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</si>
  <si>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</si>
  <si>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</si>
  <si>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</si>
  <si>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</si>
  <si>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</si>
  <si>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</si>
  <si>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</si>
  <si>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</si>
  <si>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</si>
  <si>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</si>
  <si>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</si>
  <si>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</si>
  <si>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</si>
  <si>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</si>
  <si>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</si>
  <si>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</si>
  <si>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</si>
  <si>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</si>
  <si>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</si>
  <si>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</si>
  <si>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</si>
  <si>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</si>
  <si>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</si>
  <si>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</si>
  <si>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</si>
  <si>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</si>
  <si>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</si>
  <si>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</si>
  <si>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</si>
  <si>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</si>
  <si>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</si>
  <si>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</si>
  <si>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</si>
  <si>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</si>
  <si>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</si>
  <si>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</si>
  <si>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</si>
  <si>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</si>
  <si>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</si>
  <si>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</si>
  <si>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</si>
  <si>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</si>
  <si>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</si>
  <si>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</si>
  <si>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</si>
  <si>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</si>
  <si>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</si>
  <si>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</si>
  <si>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</si>
  <si>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</si>
  <si>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</si>
  <si>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</si>
  <si>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</si>
  <si>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</si>
  <si>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</si>
  <si>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</si>
  <si>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</si>
  <si>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</si>
  <si>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</si>
  <si>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</si>
  <si>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</si>
  <si>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</si>
  <si>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</si>
  <si>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</si>
  <si>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</si>
  <si>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</si>
  <si>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</si>
  <si>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</si>
  <si>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</si>
  <si>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</si>
  <si>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</si>
  <si>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</si>
  <si>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</si>
  <si>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</si>
  <si>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</si>
  <si>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</si>
  <si>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</si>
  <si>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</si>
  <si>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</si>
  <si>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</si>
  <si>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</si>
  <si>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</si>
  <si>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</si>
  <si>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</si>
  <si>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</si>
  <si>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</si>
  <si>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</si>
  <si>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</si>
  <si>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</si>
  <si>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</si>
  <si>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</si>
  <si>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</si>
  <si>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</si>
  <si>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</si>
  <si>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</si>
  <si>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</si>
  <si>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</si>
  <si>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</si>
  <si>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</si>
  <si>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</si>
  <si>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</si>
  <si>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</si>
  <si>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</si>
  <si>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</si>
  <si>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</si>
  <si>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</si>
  <si>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</si>
  <si>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</si>
  <si>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</si>
  <si>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</si>
  <si>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</si>
  <si>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</si>
  <si>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</si>
  <si>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</si>
  <si>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</si>
  <si>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</si>
  <si>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</si>
  <si>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</si>
  <si>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</si>
  <si>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</si>
  <si>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</si>
  <si>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</si>
  <si>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</si>
  <si>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</si>
  <si>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</si>
  <si>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</si>
  <si>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</si>
  <si>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</si>
  <si>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</si>
  <si>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</si>
  <si>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</si>
  <si>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</si>
  <si>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</si>
  <si>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</si>
  <si>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</si>
  <si>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</si>
  <si>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</si>
  <si>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</si>
  <si>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</si>
  <si>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</si>
  <si>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</si>
  <si>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</si>
  <si>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</si>
  <si>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</si>
  <si>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</si>
  <si>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</si>
  <si>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</si>
  <si>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</si>
  <si>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</si>
  <si>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</si>
  <si>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</si>
  <si>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</si>
  <si>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</si>
  <si>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</si>
  <si>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</si>
  <si>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</si>
  <si>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</si>
  <si>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</si>
  <si>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</si>
  <si>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</si>
  <si>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</si>
  <si>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</si>
  <si>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</si>
  <si>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</si>
  <si>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</si>
  <si>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</si>
  <si>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</si>
  <si>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</si>
  <si>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</si>
  <si>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</si>
  <si>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</si>
  <si>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</si>
  <si>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</si>
  <si>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</si>
  <si>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</si>
  <si>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</si>
  <si>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</si>
  <si>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</si>
  <si>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</si>
  <si>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</si>
  <si>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</si>
  <si>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</si>
  <si>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</si>
  <si>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</si>
  <si>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</si>
  <si>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</si>
  <si>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</si>
  <si>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</si>
  <si>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</si>
  <si>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</si>
  <si>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</si>
  <si>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</si>
  <si>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</si>
  <si>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</si>
  <si>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</si>
  <si>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</si>
  <si>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</si>
  <si>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</si>
  <si>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</si>
  <si>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</si>
  <si>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</si>
  <si>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</si>
  <si>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</si>
  <si>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</si>
  <si>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</si>
  <si>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</si>
  <si>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</si>
  <si>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</si>
  <si>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</si>
  <si>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</si>
  <si>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</si>
  <si>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</si>
  <si>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</si>
  <si>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</si>
  <si>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</si>
  <si>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</si>
  <si>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</si>
  <si>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</si>
  <si>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</si>
  <si>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</si>
  <si>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</si>
  <si>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</si>
  <si>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</si>
  <si>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</si>
  <si>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</si>
  <si>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</si>
  <si>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</si>
  <si>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</si>
  <si>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</si>
  <si>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</si>
  <si>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</si>
  <si>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</si>
  <si>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</si>
  <si>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</si>
  <si>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</si>
  <si>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</si>
  <si>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</si>
  <si>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</si>
  <si>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</si>
  <si>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</si>
  <si>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</si>
  <si>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</si>
  <si>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</si>
  <si>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</si>
  <si>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</si>
  <si>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</si>
  <si>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</si>
  <si>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</si>
  <si>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</si>
  <si>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</si>
  <si>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</si>
  <si>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</si>
  <si>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</si>
  <si>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</si>
  <si>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</si>
  <si>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</si>
  <si>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</si>
  <si>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</si>
  <si>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</si>
  <si>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</si>
  <si>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</si>
  <si>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</si>
  <si>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</si>
  <si>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</si>
  <si>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</si>
  <si>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</si>
  <si>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</si>
  <si>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</si>
  <si>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</si>
  <si>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</si>
  <si>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</si>
  <si>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</si>
  <si>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</si>
  <si>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</si>
  <si>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</si>
  <si>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</si>
  <si>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</si>
  <si>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</si>
  <si>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</si>
  <si>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</si>
  <si>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</si>
  <si>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</si>
  <si>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</si>
  <si>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</si>
  <si>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</si>
  <si>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</si>
  <si>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</si>
  <si>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</si>
  <si>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</si>
  <si>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</si>
  <si>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</si>
  <si>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</si>
  <si>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</si>
  <si>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</si>
  <si>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</si>
  <si>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</si>
  <si>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</si>
  <si>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</si>
  <si>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</si>
  <si>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</si>
  <si>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</si>
  <si>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</si>
  <si>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</si>
  <si>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</si>
  <si>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</si>
  <si>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</si>
  <si>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</si>
  <si>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</si>
  <si>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</si>
  <si>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</si>
  <si>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</si>
  <si>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</si>
  <si>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</si>
  <si>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</si>
  <si>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</si>
  <si>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</si>
  <si>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</si>
  <si>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</si>
  <si>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</si>
  <si>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</si>
  <si>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</si>
  <si>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</si>
  <si>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</si>
  <si>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</si>
  <si>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</si>
  <si>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</si>
  <si>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</si>
  <si>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</si>
  <si>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</si>
  <si>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</si>
  <si>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</si>
  <si>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</si>
  <si>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</si>
  <si>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</si>
  <si>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</si>
  <si>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</si>
  <si>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</si>
  <si>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</si>
  <si>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</si>
  <si>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</si>
  <si>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</si>
  <si>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</si>
  <si>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</si>
  <si>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</si>
  <si>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</si>
  <si>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</si>
  <si>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</si>
  <si>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</si>
  <si>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</si>
  <si>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</si>
  <si>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</si>
  <si>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</si>
  <si>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</si>
  <si>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</si>
  <si>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</si>
  <si>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</si>
  <si>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</si>
  <si>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</si>
  <si>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</si>
  <si>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</si>
  <si>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</si>
  <si>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</si>
  <si>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</si>
  <si>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</si>
  <si>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</si>
  <si>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</si>
  <si>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</si>
  <si>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</si>
  <si>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</si>
  <si>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</si>
  <si>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</si>
  <si>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</si>
  <si>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</si>
  <si>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</si>
  <si>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</si>
  <si>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</si>
  <si>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</si>
  <si>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</si>
  <si>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</si>
  <si>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</si>
  <si>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</si>
  <si>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</si>
  <si>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</si>
  <si>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</si>
  <si>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</si>
  <si>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</si>
  <si>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</si>
  <si>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</si>
  <si>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</si>
  <si>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</si>
  <si>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</si>
  <si>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</si>
  <si>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</si>
  <si>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</si>
  <si>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</si>
  <si>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</si>
  <si>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</si>
  <si>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</si>
  <si>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</si>
  <si>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</si>
  <si>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</si>
  <si>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</si>
  <si>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</si>
  <si>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</si>
  <si>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</si>
  <si>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</si>
  <si>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</si>
  <si>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</si>
  <si>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</si>
  <si>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</si>
  <si>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</si>
  <si>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</si>
  <si>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</si>
  <si>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</si>
  <si>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</si>
  <si>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</si>
  <si>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</si>
  <si>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</si>
  <si>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</si>
  <si>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</si>
  <si>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</si>
  <si>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</si>
  <si>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</si>
  <si>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</si>
  <si>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</si>
  <si>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</si>
  <si>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</si>
  <si>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</si>
  <si>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</si>
  <si>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</si>
  <si>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</si>
  <si>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</si>
  <si>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</si>
  <si>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</si>
  <si>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</si>
  <si>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</si>
  <si>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</si>
  <si>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</si>
  <si>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</si>
  <si>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</si>
  <si>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</si>
  <si>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</si>
  <si>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</si>
  <si>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</si>
  <si>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</si>
  <si>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</si>
  <si>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</si>
  <si>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</si>
  <si>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</si>
  <si>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</si>
  <si>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</si>
  <si>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</si>
  <si>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</si>
  <si>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</si>
  <si>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</si>
  <si>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</si>
  <si>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</si>
  <si>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</si>
  <si>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</si>
  <si>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</si>
  <si>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</si>
  <si>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</si>
  <si>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</si>
  <si>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</si>
  <si>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</si>
  <si>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</si>
  <si>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</si>
  <si>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</si>
  <si>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</si>
  <si>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</si>
  <si>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</si>
  <si>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</si>
  <si>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</si>
  <si>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</si>
  <si>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</si>
  <si>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</si>
  <si>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</si>
  <si>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</si>
  <si>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</si>
  <si>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</si>
  <si>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</si>
  <si>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</si>
  <si>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</si>
  <si>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</si>
  <si>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</si>
  <si>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</si>
  <si>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</si>
  <si>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</si>
  <si>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</si>
  <si>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</si>
  <si>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</si>
  <si>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</si>
  <si>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</si>
  <si>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</si>
  <si>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</si>
  <si>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</si>
  <si>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</si>
  <si>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</si>
  <si>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</si>
  <si>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</si>
  <si>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</si>
  <si>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</si>
  <si>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</si>
  <si>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</si>
  <si>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</si>
  <si>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</si>
  <si>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</si>
  <si>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</si>
  <si>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</si>
  <si>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</si>
  <si>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</si>
  <si>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</si>
  <si>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</si>
  <si>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</si>
  <si>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</si>
  <si>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</si>
  <si>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</si>
  <si>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</si>
  <si>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</si>
  <si>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</si>
  <si>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</si>
  <si>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</si>
  <si>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</si>
  <si>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</si>
  <si>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</si>
  <si>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</si>
  <si>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</si>
  <si>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</si>
  <si>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</si>
  <si>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</si>
  <si>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</si>
  <si>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</si>
  <si>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</si>
  <si>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</si>
  <si>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</si>
  <si>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</si>
  <si>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</si>
  <si>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</si>
  <si>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</si>
  <si>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</si>
  <si>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</si>
  <si>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</si>
  <si>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</si>
  <si>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</si>
  <si>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</si>
  <si>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</si>
  <si>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</si>
  <si>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</si>
  <si>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</si>
  <si>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</si>
  <si>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</si>
  <si>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</si>
  <si>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</si>
  <si>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</si>
  <si>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</si>
  <si>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</si>
  <si>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</si>
  <si>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</si>
  <si>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</si>
  <si>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</si>
  <si>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</si>
  <si>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</si>
  <si>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</si>
  <si>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</si>
  <si>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</si>
  <si>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</si>
  <si>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</si>
  <si>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</si>
  <si>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</si>
  <si>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</si>
  <si>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</si>
  <si>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</si>
  <si>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</si>
  <si>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</si>
  <si>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</si>
  <si>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</si>
  <si>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</si>
  <si>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</si>
  <si>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</si>
  <si>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</si>
  <si>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</si>
  <si>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</si>
  <si>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</si>
  <si>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</si>
  <si>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</si>
  <si>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</si>
  <si>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</si>
  <si>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</si>
  <si>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</si>
  <si>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</si>
  <si>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</si>
  <si>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</si>
  <si>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</si>
  <si>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</si>
  <si>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</si>
  <si>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</si>
  <si>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</si>
  <si>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</si>
  <si>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</si>
  <si>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</si>
  <si>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</si>
  <si>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</si>
  <si>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</si>
  <si>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</si>
  <si>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</si>
  <si>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</si>
  <si>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</si>
  <si>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</si>
  <si>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</si>
  <si>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</si>
  <si>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</si>
  <si>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</si>
  <si>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</si>
  <si>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</si>
  <si>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</si>
  <si>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</si>
  <si>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</si>
  <si>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</si>
  <si>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</si>
  <si>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</si>
  <si>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</si>
  <si>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</si>
  <si>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</si>
  <si>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</si>
  <si>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</si>
  <si>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</si>
  <si>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</si>
  <si>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</si>
  <si>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</si>
  <si>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</si>
  <si>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</si>
  <si>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</si>
  <si>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</si>
  <si>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</si>
  <si>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</si>
  <si>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</si>
  <si>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</si>
  <si>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</si>
  <si>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</si>
  <si>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</si>
  <si>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</si>
  <si>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</si>
  <si>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</si>
  <si>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</si>
  <si>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</si>
  <si>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</si>
  <si>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</si>
  <si>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</si>
  <si>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</si>
  <si>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</si>
  <si>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</si>
  <si>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</si>
  <si>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</si>
  <si>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</si>
  <si>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</si>
  <si>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</si>
  <si>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</si>
  <si>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</si>
  <si>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</si>
  <si>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</si>
  <si>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</si>
  <si>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</si>
  <si>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</si>
  <si>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</si>
  <si>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</si>
  <si>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</si>
  <si>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</si>
  <si>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</si>
  <si>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</si>
  <si>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</si>
  <si>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</si>
  <si>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</si>
  <si>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</si>
  <si>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</si>
  <si>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</si>
  <si>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</si>
  <si>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</si>
  <si>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</si>
  <si>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</si>
  <si>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</si>
  <si>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</si>
  <si>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</si>
  <si>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</si>
  <si>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</si>
  <si>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</si>
  <si>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</si>
  <si>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</si>
  <si>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</si>
  <si>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</si>
  <si>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</si>
  <si>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</si>
  <si>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</si>
  <si>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</si>
  <si>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</si>
  <si>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</si>
  <si>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</si>
  <si>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</si>
  <si>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</si>
  <si>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</si>
  <si>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</si>
  <si>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</si>
  <si>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</si>
  <si>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</si>
  <si>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</si>
  <si>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</si>
  <si>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</si>
  <si>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</si>
  <si>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</si>
  <si>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</si>
  <si>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</si>
  <si>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</si>
  <si>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</si>
  <si>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</si>
  <si>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</si>
  <si>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</si>
  <si>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</si>
  <si>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</si>
  <si>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</si>
  <si>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</si>
  <si>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</si>
  <si>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</si>
  <si>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</si>
  <si>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</si>
  <si>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</si>
  <si>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</si>
  <si>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</si>
  <si>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</si>
  <si>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</si>
  <si>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</si>
  <si>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</si>
  <si>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</si>
  <si>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</si>
  <si>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</si>
  <si>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</si>
  <si>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</si>
  <si>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</si>
  <si>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</si>
  <si>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</si>
  <si>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</si>
  <si>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</si>
  <si>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</si>
  <si>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</si>
  <si>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</si>
  <si>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</si>
  <si>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</si>
  <si>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</si>
  <si>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</si>
  <si>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</si>
  <si>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</si>
  <si>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</si>
  <si>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</si>
  <si>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</si>
  <si>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</si>
  <si>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</si>
  <si>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</si>
  <si>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</si>
  <si>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</si>
  <si>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</si>
  <si>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</si>
  <si>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</si>
  <si>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</si>
  <si>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</si>
  <si>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</si>
  <si>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</si>
  <si>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</si>
  <si>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</si>
  <si>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</si>
  <si>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</si>
  <si>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</si>
  <si>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</si>
  <si>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</si>
  <si>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</si>
  <si>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</si>
  <si>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</si>
  <si>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</si>
  <si>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</si>
  <si>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</si>
  <si>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</si>
  <si>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</si>
  <si>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</si>
  <si>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</si>
  <si>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</si>
  <si>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</si>
  <si>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</si>
  <si>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</si>
  <si>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</si>
  <si>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</si>
  <si>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</si>
  <si>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</si>
  <si>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</si>
  <si>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</si>
  <si>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</si>
  <si>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</si>
  <si>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</si>
  <si>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</si>
  <si>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</si>
  <si>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</si>
  <si>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</si>
  <si>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</si>
  <si>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</si>
  <si>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</si>
  <si>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</si>
  <si>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</si>
  <si>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</si>
  <si>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</si>
  <si>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</si>
  <si>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</si>
  <si>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</si>
  <si>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</si>
  <si>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</si>
  <si>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</si>
  <si>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</si>
  <si>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</si>
  <si>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</si>
  <si>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</si>
  <si>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</si>
  <si>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</si>
  <si>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</si>
  <si>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</si>
  <si>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</si>
  <si>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</si>
  <si>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</si>
  <si>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</si>
  <si>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</si>
  <si>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</si>
  <si>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</si>
  <si>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</si>
  <si>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</si>
  <si>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</si>
  <si>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</si>
  <si>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</si>
  <si>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</si>
  <si>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</si>
  <si>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</si>
  <si>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</si>
  <si>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</si>
  <si>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</si>
  <si>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</si>
  <si>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</si>
  <si>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</si>
  <si>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</si>
  <si>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</si>
  <si>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</si>
  <si>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</si>
  <si>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</si>
  <si>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</si>
  <si>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</si>
  <si>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</si>
  <si>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</si>
  <si>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</si>
  <si>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</si>
  <si>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</si>
  <si>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</si>
  <si>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</si>
  <si>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</si>
  <si>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</si>
  <si>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</si>
  <si>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</si>
  <si>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</si>
  <si>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</si>
  <si>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</si>
  <si>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</si>
  <si>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</si>
  <si>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</si>
  <si>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</si>
  <si>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</si>
  <si>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</si>
  <si>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</si>
  <si>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</si>
  <si>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</si>
  <si>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</si>
  <si>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</si>
  <si>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</si>
  <si>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</si>
  <si>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</si>
  <si>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</si>
  <si>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</si>
  <si>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</si>
  <si>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</si>
  <si>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</si>
  <si>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</si>
  <si>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</si>
  <si>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</si>
  <si>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</si>
  <si>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</si>
  <si>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</si>
  <si>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</si>
  <si>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</si>
  <si>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</si>
  <si>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</si>
  <si>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</si>
  <si>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</si>
  <si>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</si>
  <si>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</si>
  <si>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</si>
  <si>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</si>
  <si>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</si>
  <si>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</si>
  <si>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</si>
  <si>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</si>
  <si>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</si>
  <si>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</si>
  <si>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</si>
  <si>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</si>
  <si>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</si>
  <si>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</si>
  <si>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</si>
  <si>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</si>
  <si>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</si>
  <si>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</si>
  <si>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</si>
  <si>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</si>
  <si>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</si>
  <si>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</si>
  <si>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</si>
  <si>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</si>
  <si>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</si>
  <si>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</si>
  <si>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</si>
  <si>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</si>
  <si>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</si>
  <si>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</si>
  <si>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</si>
  <si>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</si>
  <si>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</si>
  <si>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</si>
  <si>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</si>
  <si>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</si>
  <si>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</si>
  <si>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</si>
  <si>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</si>
  <si>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</si>
  <si>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</si>
  <si>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</si>
  <si>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</si>
  <si>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</si>
  <si>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</si>
  <si>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</si>
  <si>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</si>
  <si>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</si>
  <si>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</si>
  <si>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</si>
  <si>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</si>
  <si>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</si>
  <si>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</si>
  <si>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</si>
  <si>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</si>
  <si>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</si>
  <si>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</si>
  <si>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</si>
  <si>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</si>
  <si>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</si>
  <si>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</si>
  <si>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</si>
  <si>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</si>
  <si>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</si>
  <si>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</si>
  <si>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</si>
  <si>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</si>
  <si>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</si>
  <si>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</si>
  <si>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</si>
  <si>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</si>
  <si>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</si>
  <si>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</si>
  <si>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</si>
  <si>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</si>
  <si>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</si>
  <si>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</si>
  <si>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</si>
  <si>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</si>
  <si>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</si>
  <si>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</si>
  <si>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</si>
  <si>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</si>
  <si>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</si>
  <si>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</si>
  <si>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</si>
  <si>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</si>
  <si>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</si>
  <si>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</si>
  <si>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</si>
  <si>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</si>
  <si>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</si>
  <si>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</si>
  <si>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</si>
  <si>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</si>
  <si>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</si>
  <si>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</si>
  <si>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</si>
  <si>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</si>
  <si>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</si>
  <si>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</si>
  <si>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</si>
  <si>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</si>
  <si>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</si>
  <si>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</si>
  <si>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</si>
  <si>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</si>
  <si>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</si>
  <si>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</si>
  <si>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</si>
  <si>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</si>
  <si>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</si>
  <si>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</si>
  <si>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</si>
  <si>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</si>
  <si>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</si>
  <si>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</si>
  <si>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</si>
  <si>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</si>
  <si>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</si>
  <si>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</si>
  <si>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</si>
  <si>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</si>
  <si>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</si>
  <si>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</si>
  <si>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</si>
  <si>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</si>
  <si>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</si>
  <si>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</si>
  <si>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</si>
  <si>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</si>
  <si>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</si>
  <si>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</si>
  <si>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</si>
  <si>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</si>
  <si>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</si>
  <si>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</si>
  <si>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</si>
  <si>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</si>
  <si>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</si>
  <si>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</si>
  <si>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</si>
  <si>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</si>
  <si>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</si>
  <si>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</si>
  <si>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</si>
  <si>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</si>
  <si>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</si>
  <si>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</si>
  <si>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</si>
  <si>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</si>
  <si>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</si>
  <si>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</si>
  <si>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</si>
  <si>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</si>
  <si>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</si>
  <si>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</si>
  <si>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</si>
  <si>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</si>
  <si>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</si>
  <si>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</si>
  <si>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</si>
  <si>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</si>
  <si>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</si>
  <si>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</si>
  <si>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</si>
  <si>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</si>
  <si>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</si>
  <si>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</si>
  <si>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</si>
  <si>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</si>
  <si>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</si>
  <si>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</si>
  <si>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</si>
  <si>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</si>
  <si>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</si>
  <si>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</si>
  <si>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</si>
  <si>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</si>
  <si>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</si>
  <si>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</si>
  <si>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</si>
  <si>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</si>
  <si>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</si>
  <si>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</si>
  <si>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</si>
  <si>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</si>
  <si>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</si>
  <si>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</si>
  <si>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</si>
  <si>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</si>
  <si>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</si>
  <si>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</si>
  <si>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</si>
  <si>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</si>
  <si>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</si>
  <si>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</si>
  <si>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</si>
  <si>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</si>
  <si>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</si>
  <si>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</si>
  <si>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</si>
  <si>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</si>
  <si>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</si>
  <si>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</si>
  <si>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</si>
  <si>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</si>
  <si>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</si>
  <si>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</si>
  <si>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</si>
  <si>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</si>
  <si>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</si>
  <si>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</si>
  <si>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</si>
  <si>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</si>
  <si>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</si>
  <si>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</si>
  <si>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</si>
  <si>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</si>
  <si>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</si>
  <si>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</si>
  <si>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</si>
  <si>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</si>
  <si>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</si>
  <si>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</si>
  <si>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</si>
  <si>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</si>
  <si>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</si>
  <si>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</si>
  <si>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</si>
  <si>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</si>
  <si>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</si>
  <si>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</si>
  <si>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</si>
  <si>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</si>
  <si>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</si>
  <si>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</si>
  <si>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</si>
  <si>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</si>
  <si>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</si>
  <si>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</si>
  <si>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</si>
  <si>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</si>
  <si>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</si>
  <si>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</si>
  <si>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</si>
  <si>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</si>
  <si>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</si>
  <si>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</si>
  <si>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</si>
  <si>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</si>
  <si>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</si>
  <si>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</si>
  <si>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</si>
  <si>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</si>
  <si>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</si>
  <si>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</si>
  <si>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</si>
  <si>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</si>
  <si>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</si>
  <si>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</si>
  <si>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</si>
  <si>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</si>
  <si>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</si>
  <si>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</si>
  <si>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</si>
  <si>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</si>
  <si>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</si>
  <si>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</si>
  <si>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</si>
  <si>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</si>
  <si>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</si>
  <si>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</si>
  <si>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</si>
  <si>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</si>
  <si>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</si>
  <si>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</si>
  <si>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</si>
  <si>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</si>
  <si>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</si>
  <si>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</si>
  <si>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</si>
  <si>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</si>
  <si>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</si>
  <si>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</si>
  <si>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</si>
  <si>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</si>
  <si>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</si>
  <si>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</si>
  <si>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</si>
  <si>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</si>
  <si>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</si>
  <si>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</si>
  <si>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</si>
  <si>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</si>
  <si>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</si>
  <si>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</si>
  <si>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</si>
  <si>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</si>
  <si>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</si>
  <si>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</si>
  <si>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</si>
  <si>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</si>
  <si>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</si>
  <si>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</si>
  <si>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</si>
  <si>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</si>
  <si>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</si>
  <si>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</si>
  <si>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</si>
  <si>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</si>
  <si>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</si>
  <si>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</si>
  <si>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</si>
  <si>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</si>
  <si>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</si>
  <si>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</si>
  <si>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</si>
  <si>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</si>
  <si>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</si>
  <si>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</si>
  <si>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</si>
  <si>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</si>
  <si>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</si>
  <si>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</si>
  <si>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</si>
  <si>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</si>
  <si>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</si>
  <si>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</si>
  <si>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</si>
  <si>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</si>
  <si>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</si>
  <si>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</si>
  <si>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</si>
  <si>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</si>
  <si>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</si>
  <si>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</si>
  <si>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</si>
  <si>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</si>
  <si>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</si>
  <si>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</si>
  <si>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</si>
  <si>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</si>
  <si>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</si>
  <si>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</si>
  <si>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</si>
  <si>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</si>
  <si>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</si>
  <si>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</si>
  <si>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</si>
  <si>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</si>
  <si>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</si>
  <si>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</si>
  <si>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</si>
  <si>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</si>
  <si>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</si>
  <si>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</si>
  <si>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</si>
  <si>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</si>
  <si>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</si>
  <si>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</si>
  <si>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</si>
  <si>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</si>
  <si>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</si>
  <si>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</si>
  <si>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</si>
  <si>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</si>
  <si>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</si>
  <si>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</si>
  <si>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</si>
  <si>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</si>
  <si>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</si>
  <si>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</si>
  <si>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</si>
  <si>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</si>
  <si>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</si>
  <si>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</si>
  <si>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</si>
  <si>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</si>
  <si>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</si>
  <si>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</si>
  <si>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</si>
  <si>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</si>
  <si>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</si>
  <si>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</si>
  <si>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</si>
  <si>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</si>
  <si>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</si>
  <si>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</si>
  <si>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</si>
  <si>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</si>
  <si>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</si>
  <si>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</si>
  <si>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</si>
  <si>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</si>
  <si>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</si>
  <si>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</si>
  <si>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</si>
  <si>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</si>
  <si>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</si>
  <si>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</si>
  <si>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</si>
  <si>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</si>
  <si>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</si>
  <si>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</si>
  <si>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</si>
  <si>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</si>
  <si>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</si>
  <si>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</si>
  <si>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</si>
  <si>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</si>
  <si>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</si>
  <si>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</si>
  <si>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</si>
  <si>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</si>
  <si>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</si>
  <si>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</si>
  <si>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</si>
  <si>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</si>
  <si>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</si>
  <si>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</si>
  <si>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</si>
  <si>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</si>
  <si>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</si>
  <si>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</si>
  <si>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</si>
  <si>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</si>
  <si>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</si>
  <si>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</si>
  <si>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</si>
  <si>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</si>
  <si>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</si>
  <si>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</si>
  <si>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</si>
  <si>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</si>
  <si>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</si>
  <si>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</si>
  <si>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</si>
  <si>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</si>
  <si>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</si>
  <si>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</si>
  <si>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</si>
  <si>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</si>
  <si>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</si>
  <si>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</si>
  <si>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</si>
  <si>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</si>
  <si>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</si>
  <si>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</si>
  <si>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</si>
  <si>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</si>
  <si>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</si>
  <si>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</si>
  <si>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</si>
  <si>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</si>
  <si>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</si>
  <si>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</si>
  <si>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</si>
  <si>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</si>
  <si>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</si>
  <si>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</si>
  <si>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</si>
  <si>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</si>
  <si>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</si>
  <si>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</si>
  <si>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</si>
  <si>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</si>
  <si>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</si>
  <si>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</si>
  <si>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</si>
  <si>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</si>
  <si>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</si>
  <si>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</si>
  <si>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</si>
  <si>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</si>
  <si>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</si>
  <si>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</si>
  <si>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</si>
  <si>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</si>
  <si>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</si>
  <si>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</si>
  <si>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</si>
  <si>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</si>
  <si>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</si>
  <si>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</si>
  <si>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</si>
  <si>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</si>
  <si>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</si>
  <si>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</si>
  <si>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</si>
  <si>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</si>
  <si>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</si>
  <si>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</si>
  <si>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</si>
  <si>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</si>
  <si>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</si>
  <si>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</si>
  <si>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</si>
  <si>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</si>
  <si>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</si>
  <si>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</si>
  <si>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</si>
  <si>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</si>
  <si>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</si>
  <si>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</si>
  <si>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</si>
  <si>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</si>
  <si>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</si>
  <si>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</si>
  <si>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</si>
  <si>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</si>
  <si>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</si>
  <si>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</si>
  <si>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</si>
  <si>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</si>
  <si>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</si>
  <si>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</si>
  <si>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</si>
  <si>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</si>
  <si>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</si>
  <si>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</si>
  <si>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</si>
  <si>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</si>
  <si>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</si>
  <si>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</si>
  <si>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</si>
  <si>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</si>
  <si>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</si>
  <si>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</si>
  <si>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</si>
  <si>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</si>
  <si>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</si>
  <si>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</si>
  <si>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</si>
  <si>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</si>
  <si>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</si>
  <si>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</si>
  <si>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</si>
  <si>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</si>
  <si>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</si>
  <si>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</si>
  <si>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</si>
  <si>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</si>
  <si>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</si>
  <si>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</si>
  <si>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</si>
  <si>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</si>
  <si>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</si>
  <si>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</si>
  <si>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</si>
  <si>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</si>
  <si>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</si>
  <si>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</si>
  <si>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</si>
  <si>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</si>
  <si>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</si>
  <si>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</si>
  <si>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</si>
  <si>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</si>
  <si>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</si>
  <si>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</si>
  <si>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</si>
  <si>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</si>
  <si>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</si>
  <si>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</si>
  <si>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</si>
  <si>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</si>
  <si>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</si>
  <si>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</si>
  <si>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</si>
  <si>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</si>
  <si>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</si>
  <si>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</si>
  <si>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</si>
  <si>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</si>
  <si>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</si>
  <si>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</si>
  <si>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</si>
  <si>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</si>
  <si>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</si>
  <si>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</si>
  <si>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</si>
  <si>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</si>
  <si>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</si>
  <si>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</si>
  <si>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</si>
  <si>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</si>
  <si>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</si>
  <si>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</si>
  <si>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</si>
  <si>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</si>
  <si>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</si>
  <si>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</si>
  <si>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</si>
  <si>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</si>
  <si>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</si>
  <si>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</si>
  <si>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</si>
  <si>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</si>
  <si>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</si>
  <si>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</si>
  <si>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</si>
  <si>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</si>
  <si>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</si>
  <si>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</si>
  <si>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</si>
  <si>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</si>
  <si>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</si>
  <si>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</si>
  <si>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</si>
  <si>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</si>
  <si>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</si>
  <si>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</si>
  <si>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</si>
  <si>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</si>
  <si>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</si>
  <si>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</si>
  <si>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</si>
  <si>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</si>
  <si>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</si>
  <si>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</si>
  <si>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</si>
  <si>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</si>
  <si>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</si>
  <si>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</si>
  <si>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</si>
  <si>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</si>
  <si>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</si>
  <si>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</si>
  <si>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</si>
  <si>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</si>
  <si>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</si>
  <si>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</si>
  <si>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</si>
  <si>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</si>
  <si>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</si>
  <si>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</si>
  <si>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</si>
  <si>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</si>
  <si>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</si>
  <si>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</si>
  <si>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</si>
  <si>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</si>
  <si>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</si>
  <si>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</si>
  <si>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</si>
  <si>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</si>
  <si>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</si>
  <si>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</si>
  <si>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</si>
  <si>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</si>
  <si>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</si>
  <si>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</si>
  <si>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</si>
  <si>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</si>
  <si>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</si>
  <si>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</si>
  <si>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</si>
  <si>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</si>
  <si>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</si>
  <si>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</si>
  <si>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</si>
  <si>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</si>
  <si>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</si>
  <si>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</si>
  <si>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</si>
  <si>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</si>
  <si>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</si>
  <si>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</si>
  <si>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</si>
  <si>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</si>
  <si>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</si>
  <si>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</si>
  <si>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</si>
  <si>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</si>
  <si>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</si>
  <si>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</si>
  <si>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</si>
  <si>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</si>
  <si>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</si>
  <si>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</si>
  <si>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</si>
  <si>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</si>
  <si>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</si>
  <si>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</si>
  <si>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</si>
  <si>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</si>
  <si>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</si>
  <si>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</si>
  <si>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</si>
  <si>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</si>
  <si>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</si>
  <si>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</si>
  <si>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</si>
  <si>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</si>
  <si>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</si>
  <si>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</si>
  <si>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</si>
  <si>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</si>
  <si>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</si>
  <si>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</si>
  <si>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</si>
  <si>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</si>
  <si>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</si>
  <si>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</si>
  <si>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</si>
  <si>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</si>
  <si>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</si>
  <si>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</si>
  <si>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</si>
  <si>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</si>
  <si>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</si>
  <si>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</si>
  <si>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</si>
  <si>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</si>
  <si>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</si>
  <si>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</si>
  <si>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</si>
  <si>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</si>
  <si>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</si>
  <si>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</si>
  <si>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</si>
  <si>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</si>
  <si>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</si>
  <si>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</si>
  <si>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</si>
  <si>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</si>
  <si>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</si>
  <si>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</si>
  <si>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</si>
  <si>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</si>
  <si>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</si>
  <si>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</si>
  <si>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</si>
  <si>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</si>
  <si>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</si>
  <si>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</si>
  <si>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</si>
  <si>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</si>
  <si>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</si>
  <si>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</si>
  <si>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</si>
  <si>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</si>
  <si>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</si>
  <si>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</si>
  <si>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</si>
  <si>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</si>
  <si>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</si>
  <si>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</si>
  <si>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</si>
  <si>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</si>
  <si>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</si>
  <si>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</si>
  <si>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</si>
  <si>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</si>
  <si>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</si>
  <si>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</si>
  <si>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</si>
  <si>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</si>
  <si>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</si>
  <si>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</si>
  <si>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</si>
  <si>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</si>
  <si>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</si>
  <si>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</si>
  <si>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</si>
  <si>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</si>
  <si>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</si>
  <si>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</si>
  <si>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</si>
  <si>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</si>
  <si>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</si>
  <si>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</si>
  <si>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</si>
  <si>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</si>
  <si>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</si>
  <si>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</si>
  <si>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</si>
  <si>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</si>
  <si>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</si>
  <si>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</si>
  <si>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</si>
  <si>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</si>
  <si>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</si>
  <si>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</si>
  <si>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</si>
  <si>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</si>
  <si>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</si>
  <si>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</si>
  <si>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</si>
  <si>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</si>
  <si>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</si>
  <si>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</si>
  <si>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</si>
  <si>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</si>
  <si>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</si>
  <si>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</si>
  <si>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</si>
  <si>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</si>
  <si>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</si>
  <si>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</si>
  <si>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</si>
  <si>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</si>
  <si>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</si>
  <si>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</si>
  <si>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</si>
  <si>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</si>
  <si>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</si>
  <si>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</si>
  <si>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</si>
  <si>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</si>
  <si>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</si>
  <si>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</si>
  <si>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</si>
  <si>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</si>
  <si>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</si>
  <si>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</si>
  <si>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</si>
  <si>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</si>
  <si>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</si>
  <si>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</si>
  <si>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</si>
  <si>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</si>
  <si>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</si>
  <si>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</si>
  <si>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</si>
  <si>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</si>
  <si>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</si>
  <si>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</si>
  <si>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</si>
  <si>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</si>
  <si>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</si>
  <si>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</si>
  <si>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</si>
  <si>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</si>
  <si>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</si>
  <si>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</si>
  <si>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</si>
  <si>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</si>
  <si>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</si>
  <si>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</si>
  <si>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</si>
  <si>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</si>
  <si>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</si>
  <si>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</si>
  <si>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</si>
  <si>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</si>
  <si>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</si>
  <si>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</si>
  <si>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</si>
  <si>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</si>
  <si>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</si>
  <si>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</si>
  <si>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</si>
  <si>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</si>
  <si>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</si>
  <si>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</si>
  <si>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</si>
  <si>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</si>
  <si>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</si>
  <si>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</si>
  <si>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</si>
  <si>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</si>
  <si>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</si>
  <si>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</si>
  <si>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</si>
  <si>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</si>
  <si>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</si>
  <si>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</si>
  <si>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</si>
  <si>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</si>
  <si>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</si>
  <si>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</si>
  <si>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</si>
  <si>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</si>
  <si>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</si>
  <si>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</si>
  <si>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</si>
  <si>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</si>
  <si>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</si>
  <si>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</si>
  <si>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</si>
  <si>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</si>
  <si>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</si>
  <si>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</si>
  <si>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</si>
  <si>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</si>
  <si>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</si>
  <si>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</si>
  <si>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</si>
  <si>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</si>
  <si>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</si>
  <si>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</si>
  <si>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</si>
  <si>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</si>
  <si>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</si>
  <si>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</si>
  <si>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</si>
  <si>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</si>
  <si>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</si>
  <si>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</si>
  <si>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</si>
  <si>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</si>
  <si>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</si>
  <si>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</si>
  <si>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</si>
  <si>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</si>
  <si>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</si>
  <si>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</si>
  <si>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</si>
  <si>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</si>
  <si>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</si>
  <si>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</si>
  <si>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</si>
  <si>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</si>
  <si>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</si>
  <si>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</si>
  <si>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</si>
  <si>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</si>
  <si>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</si>
  <si>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</si>
  <si>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</si>
  <si>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</si>
  <si>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</si>
  <si>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</si>
  <si>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</si>
  <si>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</si>
  <si>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</si>
  <si>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</si>
  <si>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</si>
  <si>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</si>
  <si>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</si>
  <si>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</si>
  <si>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</si>
  <si>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</si>
  <si>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</si>
  <si>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</si>
  <si>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</si>
  <si>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</si>
  <si>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</si>
  <si>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</si>
  <si>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</si>
  <si>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</si>
  <si>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</si>
  <si>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</si>
  <si>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</si>
  <si>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</si>
  <si>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</si>
  <si>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</si>
  <si>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</si>
  <si>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</si>
  <si>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</si>
  <si>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</si>
  <si>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</si>
  <si>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</si>
  <si>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</si>
  <si>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</si>
  <si>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</si>
  <si>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</si>
  <si>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</si>
  <si>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</si>
  <si>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</si>
  <si>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</si>
  <si>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</si>
  <si>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</si>
  <si>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</si>
  <si>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</si>
  <si>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</si>
  <si>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</si>
  <si>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</si>
  <si>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</si>
  <si>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</si>
  <si>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</si>
  <si>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</si>
  <si>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</si>
  <si>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</si>
  <si>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</si>
  <si>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</si>
  <si>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</si>
  <si>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</si>
  <si>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</si>
  <si>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</si>
  <si>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</si>
  <si>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</si>
  <si>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</si>
  <si>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</si>
  <si>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</si>
  <si>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</si>
  <si>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</si>
  <si>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</si>
  <si>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</si>
  <si>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</si>
  <si>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</si>
  <si>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</si>
  <si>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</si>
  <si>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</si>
  <si>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</si>
  <si>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</si>
  <si>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</si>
  <si>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</si>
  <si>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</si>
  <si>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</si>
  <si>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</si>
  <si>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</si>
  <si>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</si>
  <si>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</si>
  <si>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</si>
  <si>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</si>
  <si>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</si>
  <si>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</si>
  <si>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</si>
  <si>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</si>
  <si>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</si>
  <si>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</si>
  <si>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</si>
  <si>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</si>
  <si>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</si>
  <si>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</si>
  <si>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</si>
  <si>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</si>
  <si>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</si>
  <si>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</si>
  <si>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</si>
  <si>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</si>
  <si>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</si>
  <si>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</si>
  <si>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</si>
  <si>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</si>
  <si>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</si>
  <si>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</si>
  <si>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</si>
  <si>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</si>
  <si>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</si>
  <si>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</si>
  <si>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</si>
  <si>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</si>
  <si>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</si>
  <si>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</si>
  <si>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</si>
  <si>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</si>
  <si>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</si>
  <si>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</si>
  <si>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</si>
  <si>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</si>
  <si>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</si>
  <si>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</si>
  <si>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</si>
  <si>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</si>
  <si>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</si>
  <si>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</si>
  <si>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</si>
  <si>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</si>
  <si>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</si>
  <si>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</si>
  <si>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</si>
  <si>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</si>
  <si>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</si>
  <si>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</si>
  <si>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</si>
  <si>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</si>
  <si>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</si>
  <si>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</si>
  <si>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</si>
  <si>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</si>
  <si>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</si>
  <si>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</si>
  <si>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</si>
  <si>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</si>
  <si>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</si>
  <si>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</si>
  <si>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</si>
  <si>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</si>
  <si>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</si>
  <si>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</si>
  <si>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</si>
  <si>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</si>
  <si>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</si>
  <si>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</si>
  <si>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</si>
  <si>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</si>
  <si>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</si>
  <si>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</si>
  <si>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</si>
  <si>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</si>
  <si>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</si>
  <si>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</si>
  <si>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</si>
  <si>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</si>
  <si>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</si>
  <si>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</si>
  <si>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</si>
  <si>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</si>
  <si>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</si>
  <si>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</si>
  <si>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</si>
  <si>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</si>
  <si>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</si>
  <si>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</si>
  <si>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</si>
  <si>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</si>
  <si>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</si>
  <si>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</si>
  <si>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</si>
  <si>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</si>
  <si>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</si>
  <si>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</si>
  <si>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</si>
  <si>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</si>
  <si>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</si>
  <si>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</si>
  <si>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</si>
  <si>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</si>
  <si>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</si>
  <si>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</si>
  <si>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</si>
  <si>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</si>
  <si>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</si>
  <si>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</si>
  <si>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</si>
  <si>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</si>
  <si>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</si>
  <si>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</si>
  <si>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</si>
  <si>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</si>
  <si>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</si>
  <si>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</si>
  <si>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</si>
  <si>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</si>
  <si>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</si>
  <si>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</si>
  <si>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</si>
  <si>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</si>
  <si>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</si>
  <si>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</si>
  <si>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</si>
  <si>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</si>
  <si>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</si>
  <si>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</si>
  <si>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</si>
  <si>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</si>
  <si>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</si>
  <si>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</si>
  <si>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</si>
  <si>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</si>
  <si>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</si>
  <si>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</si>
  <si>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</si>
  <si>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</si>
  <si>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</si>
  <si>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</si>
  <si>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</si>
  <si>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</si>
  <si>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</si>
  <si>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</si>
  <si>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</si>
  <si>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</si>
  <si>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</si>
  <si>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</si>
  <si>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</si>
  <si>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</si>
  <si>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</si>
  <si>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</si>
  <si>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</si>
  <si>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</si>
  <si>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</si>
  <si>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</si>
  <si>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</si>
  <si>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</si>
  <si>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</si>
  <si>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</si>
  <si>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</si>
  <si>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</si>
  <si>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</si>
  <si>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</si>
  <si>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</si>
  <si>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</si>
  <si>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</si>
  <si>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</si>
  <si>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</si>
  <si>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</si>
  <si>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</si>
  <si>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</si>
  <si>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</si>
  <si>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</si>
  <si>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</si>
  <si>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</si>
  <si>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</si>
  <si>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</si>
  <si>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</si>
  <si>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</si>
  <si>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</si>
  <si>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</si>
  <si>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</si>
  <si>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</si>
  <si>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</si>
  <si>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</si>
  <si>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</si>
  <si>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</si>
  <si>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</si>
  <si>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</si>
  <si>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</si>
  <si>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</si>
  <si>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</si>
  <si>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</si>
  <si>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</si>
  <si>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</si>
  <si>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</si>
  <si>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</si>
  <si>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</si>
  <si>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</si>
  <si>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</si>
  <si>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</si>
  <si>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</si>
  <si>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</si>
  <si>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</si>
  <si>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</si>
  <si>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</si>
  <si>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</si>
  <si>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</si>
  <si>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</si>
  <si>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</si>
  <si>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</si>
  <si>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</si>
  <si>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</si>
  <si>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</si>
  <si>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</si>
  <si>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</si>
  <si>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</si>
  <si>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</si>
  <si>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</si>
  <si>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</si>
  <si>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</si>
  <si>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</si>
  <si>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</si>
  <si>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</si>
  <si>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</si>
  <si>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</si>
  <si>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</si>
  <si>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</si>
  <si>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</si>
  <si>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</si>
  <si>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</si>
  <si>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</si>
  <si>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</si>
  <si>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</si>
  <si>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</si>
  <si>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</si>
  <si>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</si>
  <si>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</si>
  <si>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</si>
  <si>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</si>
  <si>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</si>
  <si>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</si>
  <si>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</si>
  <si>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</si>
  <si>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</si>
  <si>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</si>
  <si>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</si>
  <si>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</si>
  <si>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</si>
  <si>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</si>
  <si>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</si>
  <si>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</si>
  <si>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</si>
  <si>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</si>
  <si>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</si>
  <si>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</si>
  <si>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</si>
  <si>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</si>
  <si>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</si>
  <si>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</si>
  <si>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</si>
  <si>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</si>
  <si>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</si>
  <si>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</si>
  <si>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</si>
  <si>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</si>
  <si>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</si>
  <si>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</si>
  <si>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</si>
  <si>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</si>
  <si>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</si>
  <si>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</si>
  <si>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</si>
  <si>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</si>
  <si>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</si>
  <si>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</si>
  <si>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</si>
  <si>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</si>
  <si>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</si>
  <si>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</si>
  <si>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</si>
  <si>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</si>
  <si>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</si>
  <si>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</si>
  <si>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</si>
  <si>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</si>
  <si>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</si>
  <si>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</si>
  <si>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</si>
  <si>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</si>
  <si>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</si>
  <si>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</si>
  <si>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</si>
  <si>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</si>
  <si>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</si>
  <si>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</si>
  <si>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</si>
  <si>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</si>
  <si>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</si>
  <si>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</si>
  <si>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</si>
  <si>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</si>
  <si>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</si>
  <si>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</si>
  <si>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</si>
  <si>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</si>
  <si>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</si>
  <si>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</si>
  <si>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</si>
  <si>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</si>
  <si>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</si>
  <si>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</si>
  <si>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</si>
  <si>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</si>
  <si>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</si>
  <si>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</si>
  <si>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</si>
  <si>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</si>
  <si>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</si>
  <si>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</si>
  <si>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</si>
  <si>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</si>
  <si>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</si>
  <si>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</si>
  <si>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</si>
  <si>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</si>
  <si>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</si>
  <si>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</si>
  <si>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</si>
  <si>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</si>
  <si>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</si>
  <si>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</si>
  <si>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</si>
  <si>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</si>
  <si>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</si>
  <si>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</si>
  <si>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</si>
  <si>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</si>
  <si>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</si>
  <si>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</si>
  <si>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</si>
  <si>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</si>
  <si>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</si>
  <si>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</si>
  <si>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</si>
  <si>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</si>
  <si>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</si>
  <si>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</si>
  <si>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</si>
  <si>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</si>
  <si>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</si>
  <si>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</si>
  <si>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</si>
  <si>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</si>
  <si>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</si>
  <si>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</si>
  <si>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</si>
  <si>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</si>
  <si>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</si>
  <si>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</si>
  <si>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</si>
  <si>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</si>
  <si>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</si>
  <si>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</si>
  <si>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</si>
  <si>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</si>
  <si>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</si>
  <si>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</si>
  <si>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</si>
  <si>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</si>
  <si>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</si>
  <si>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</si>
  <si>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</si>
  <si>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</si>
  <si>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</si>
  <si>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</si>
  <si>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</si>
  <si>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</si>
  <si>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</si>
  <si>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</si>
  <si>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</si>
  <si>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</si>
  <si>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</si>
  <si>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</si>
  <si>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</si>
  <si>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</si>
  <si>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</si>
  <si>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</si>
  <si>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</si>
  <si>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</si>
  <si>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</si>
  <si>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</si>
  <si>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</si>
  <si>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</si>
  <si>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</si>
  <si>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</si>
  <si>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</si>
  <si>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</si>
  <si>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</si>
  <si>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</si>
  <si>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</si>
  <si>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</si>
  <si>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</si>
  <si>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</si>
  <si>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</si>
  <si>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</si>
  <si>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</si>
  <si>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</si>
  <si>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</si>
  <si>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</si>
  <si>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</si>
  <si>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</si>
  <si>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</si>
  <si>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</si>
  <si>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</si>
  <si>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</si>
  <si>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</si>
  <si>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</si>
  <si>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</si>
  <si>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</si>
  <si>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</si>
  <si>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</si>
  <si>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</si>
  <si>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</si>
  <si>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</si>
  <si>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</si>
  <si>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</si>
  <si>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</si>
  <si>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</si>
  <si>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</si>
  <si>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</si>
  <si>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</si>
  <si>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</si>
  <si>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</si>
  <si>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</si>
  <si>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</si>
  <si>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</si>
  <si>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</si>
  <si>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</si>
  <si>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</si>
  <si>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</si>
  <si>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</si>
  <si>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</si>
  <si>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</si>
  <si>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</si>
  <si>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</si>
  <si>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</si>
  <si>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</si>
  <si>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</si>
  <si>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</si>
  <si>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</si>
  <si>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</si>
  <si>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</si>
  <si>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</si>
  <si>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</si>
  <si>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</si>
  <si>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</si>
  <si>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</si>
  <si>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</si>
  <si>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</si>
  <si>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</si>
  <si>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</si>
  <si>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</si>
  <si>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</si>
  <si>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</si>
  <si>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</si>
  <si>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</si>
  <si>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</si>
  <si>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</si>
  <si>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</si>
  <si>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</si>
  <si>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</si>
  <si>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</si>
  <si>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</si>
  <si>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</si>
  <si>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</si>
  <si>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</si>
  <si>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</si>
  <si>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</si>
  <si>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</si>
  <si>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</si>
  <si>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</si>
  <si>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</si>
  <si>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</si>
  <si>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</si>
  <si>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</si>
  <si>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</si>
  <si>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</si>
  <si>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</si>
  <si>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</si>
  <si>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</si>
  <si>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</si>
  <si>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</si>
  <si>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</si>
  <si>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</si>
  <si>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</si>
  <si>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</si>
  <si>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</si>
  <si>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</si>
  <si>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</si>
  <si>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</si>
  <si>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</si>
  <si>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</si>
  <si>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</si>
  <si>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</si>
  <si>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</si>
  <si>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</si>
  <si>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</si>
  <si>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</si>
  <si>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</si>
  <si>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</si>
  <si>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</si>
  <si>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</si>
  <si>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</si>
  <si>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</si>
  <si>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</si>
  <si>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</si>
  <si>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</si>
  <si>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</si>
  <si>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</si>
  <si>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</si>
  <si>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</si>
  <si>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</si>
  <si>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</si>
  <si>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</si>
  <si>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</si>
  <si>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</si>
  <si>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</si>
  <si>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</si>
  <si>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</si>
  <si>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</si>
  <si>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</si>
  <si>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</si>
  <si>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</si>
  <si>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</si>
  <si>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</si>
  <si>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</si>
  <si>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</si>
  <si>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</si>
  <si>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</si>
  <si>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</si>
  <si>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</si>
  <si>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</si>
  <si>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</si>
  <si>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</si>
  <si>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</si>
  <si>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</si>
  <si>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</si>
  <si>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</si>
  <si>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</si>
  <si>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</si>
  <si>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</si>
  <si>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</si>
  <si>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</si>
  <si>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</si>
  <si>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</si>
  <si>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</si>
  <si>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</si>
  <si>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</si>
  <si>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</si>
  <si>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</si>
  <si>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</si>
  <si>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</si>
  <si>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</si>
  <si>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</si>
  <si>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</si>
  <si>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</si>
  <si>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</si>
  <si>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</si>
  <si>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</si>
  <si>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</si>
  <si>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</si>
  <si>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</si>
  <si>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</si>
  <si>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</si>
  <si>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</si>
  <si>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</si>
  <si>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</si>
  <si>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</si>
  <si>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</si>
  <si>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</si>
  <si>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</si>
  <si>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</si>
  <si>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</si>
  <si>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</si>
  <si>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</si>
  <si>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</si>
  <si>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</si>
  <si>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</si>
  <si>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</si>
  <si>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</si>
  <si>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</si>
  <si>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</si>
  <si>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</si>
  <si>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</si>
  <si>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</si>
  <si>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</si>
  <si>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</si>
  <si>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</si>
  <si>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</si>
  <si>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</si>
  <si>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</si>
  <si>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</si>
  <si>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</si>
  <si>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</si>
  <si>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</si>
  <si>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</si>
  <si>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</si>
  <si>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</si>
  <si>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</si>
  <si>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</si>
  <si>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</si>
  <si>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</si>
  <si>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</si>
  <si>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</si>
  <si>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</si>
  <si>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</si>
  <si>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</si>
  <si>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</si>
  <si>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</si>
  <si>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</si>
  <si>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</si>
  <si>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</si>
  <si>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</si>
  <si>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</si>
  <si>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</si>
  <si>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</si>
  <si>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</si>
  <si>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</si>
  <si>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</si>
  <si>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</si>
  <si>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</si>
  <si>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</si>
  <si>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</si>
  <si>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</si>
  <si>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</si>
  <si>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</si>
  <si>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</si>
  <si>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</si>
  <si>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</si>
  <si>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</si>
  <si>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</si>
  <si>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</si>
  <si>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</si>
  <si>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</si>
  <si>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</si>
  <si>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</si>
  <si>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</si>
  <si>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</si>
  <si>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</si>
  <si>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</si>
  <si>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</si>
  <si>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</si>
  <si>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</si>
  <si>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</si>
  <si>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</si>
  <si>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</si>
  <si>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</si>
  <si>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</si>
  <si>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</si>
  <si>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</si>
  <si>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</si>
  <si>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</si>
  <si>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</si>
  <si>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</si>
  <si>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</si>
  <si>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</si>
  <si>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</si>
  <si>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</si>
  <si>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</si>
  <si>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</si>
  <si>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</si>
  <si>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</si>
  <si>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</si>
  <si>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</si>
  <si>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</si>
  <si>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</si>
  <si>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</si>
  <si>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</si>
  <si>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</si>
  <si>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</si>
  <si>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</si>
  <si>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</si>
  <si>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</si>
  <si>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</si>
  <si>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</si>
  <si>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</si>
  <si>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</si>
  <si>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</si>
  <si>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</si>
  <si>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</si>
  <si>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</si>
  <si>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</si>
  <si>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</si>
  <si>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</si>
  <si>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</si>
  <si>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</si>
  <si>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</si>
  <si>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</si>
  <si>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</si>
  <si>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</si>
  <si>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</si>
  <si>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</si>
  <si>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</si>
  <si>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</si>
  <si>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</si>
  <si>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</si>
  <si>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</si>
  <si>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</si>
  <si>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</si>
  <si>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</si>
  <si>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</si>
  <si>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</si>
  <si>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</si>
  <si>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</si>
  <si>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</si>
  <si>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</si>
  <si>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</si>
  <si>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</si>
  <si>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</si>
  <si>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</si>
  <si>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</si>
  <si>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</si>
  <si>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</si>
  <si>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</si>
  <si>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</si>
  <si>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</si>
  <si>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</si>
  <si>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</si>
  <si>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</si>
  <si>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</si>
  <si>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</si>
  <si>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</si>
  <si>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</si>
  <si>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</si>
  <si>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</si>
  <si>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</si>
  <si>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</si>
  <si>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</si>
  <si>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</si>
  <si>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</si>
  <si>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</si>
  <si>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</si>
  <si>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</si>
  <si>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</si>
  <si>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</si>
  <si>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</si>
  <si>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</si>
  <si>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</si>
  <si>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</si>
  <si>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</si>
  <si>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</si>
  <si>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</si>
  <si>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</si>
  <si>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</si>
  <si>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</si>
  <si>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</si>
  <si>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</si>
  <si>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</si>
  <si>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</si>
  <si>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</si>
  <si>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</si>
  <si>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</si>
  <si>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</si>
  <si>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</si>
  <si>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</si>
  <si>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</si>
  <si>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</si>
  <si>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</si>
  <si>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</si>
  <si>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</si>
  <si>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</si>
  <si>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</si>
  <si>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</si>
  <si>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</si>
  <si>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</si>
  <si>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</si>
  <si>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</si>
  <si>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</si>
  <si>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</si>
  <si>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</si>
  <si>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</si>
  <si>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</si>
  <si>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</si>
  <si>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</si>
  <si>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</si>
  <si>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</si>
  <si>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</si>
  <si>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</si>
  <si>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</si>
  <si>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</si>
  <si>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</si>
  <si>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</si>
  <si>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</si>
  <si>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</si>
  <si>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</si>
  <si>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</si>
  <si>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</si>
  <si>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</si>
  <si>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</si>
  <si>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</si>
  <si>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</si>
  <si>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</si>
  <si>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</si>
  <si>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</si>
  <si>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</si>
  <si>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</si>
  <si>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</si>
  <si>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</si>
  <si>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</si>
  <si>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</si>
  <si>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</si>
  <si>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</si>
  <si>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</si>
  <si>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</si>
  <si>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</si>
  <si>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</si>
  <si>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</si>
  <si>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</si>
  <si>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</si>
  <si>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</si>
  <si>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</si>
  <si>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</si>
  <si>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</si>
  <si>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</si>
  <si>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</si>
  <si>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</si>
  <si>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</si>
  <si>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</si>
  <si>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</si>
  <si>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</si>
  <si>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</si>
  <si>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</si>
  <si>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</si>
  <si>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</si>
  <si>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</si>
  <si>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</si>
  <si>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</si>
  <si>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</si>
  <si>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</si>
  <si>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</si>
  <si>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</si>
  <si>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</si>
  <si>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</si>
  <si>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</si>
  <si>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</si>
  <si>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</si>
  <si>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</si>
  <si>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</si>
  <si>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</si>
  <si>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</si>
  <si>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</si>
  <si>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</si>
  <si>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</si>
  <si>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</si>
  <si>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</si>
  <si>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</si>
  <si>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</si>
  <si>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</si>
  <si>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</si>
  <si>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</si>
  <si>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</si>
  <si>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</si>
  <si>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</si>
  <si>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</si>
  <si>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</si>
  <si>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</si>
  <si>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</si>
  <si>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</si>
  <si>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</si>
  <si>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</si>
  <si>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</si>
  <si>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</si>
  <si>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</si>
  <si>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</si>
  <si>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</si>
  <si>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</si>
  <si>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</si>
  <si>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</si>
  <si>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</si>
  <si>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</si>
  <si>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</si>
  <si>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</si>
  <si>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</si>
  <si>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</si>
  <si>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</si>
  <si>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</si>
  <si>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</si>
  <si>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</si>
  <si>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</si>
  <si>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</si>
  <si>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</si>
  <si>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</si>
  <si>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</si>
  <si>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</si>
  <si>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</si>
  <si>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</si>
  <si>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</si>
  <si>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</si>
  <si>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</si>
  <si>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</si>
  <si>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</si>
  <si>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</si>
  <si>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</si>
  <si>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</si>
  <si>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</si>
  <si>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</si>
  <si>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</si>
  <si>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</si>
  <si>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</si>
  <si>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</si>
  <si>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</si>
  <si>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</si>
  <si>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</si>
  <si>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</si>
  <si>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</si>
  <si>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</si>
  <si>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</si>
  <si>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</si>
  <si>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</si>
  <si>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</si>
  <si>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</si>
  <si>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</si>
  <si>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</si>
  <si>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</si>
  <si>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</si>
  <si>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</si>
  <si>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</si>
  <si>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</si>
  <si>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</si>
  <si>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</si>
  <si>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</si>
  <si>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</si>
  <si>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</si>
  <si>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</si>
  <si>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</si>
  <si>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</si>
  <si>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</si>
  <si>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</si>
  <si>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</si>
  <si>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</si>
  <si>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</si>
  <si>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</si>
  <si>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</si>
  <si>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</si>
  <si>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</si>
  <si>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</si>
  <si>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</si>
  <si>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</si>
  <si>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</si>
  <si>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</si>
  <si>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</si>
  <si>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</si>
  <si>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</si>
  <si>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</si>
  <si>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</si>
  <si>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</si>
  <si>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</si>
  <si>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</si>
  <si>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</si>
  <si>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</si>
  <si>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</si>
  <si>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</si>
  <si>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</si>
  <si>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</si>
  <si>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</si>
  <si>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</si>
  <si>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</si>
  <si>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</si>
  <si>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</si>
  <si>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</si>
  <si>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</si>
  <si>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</si>
  <si>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</si>
  <si>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</si>
  <si>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</si>
  <si>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</si>
  <si>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</si>
  <si>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</si>
  <si>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</si>
  <si>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</si>
  <si>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</si>
  <si>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</si>
  <si>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</si>
  <si>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</si>
  <si>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</si>
  <si>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</si>
  <si>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</si>
  <si>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</si>
  <si>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</si>
  <si>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</si>
  <si>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</si>
  <si>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</si>
  <si>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</si>
  <si>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</si>
  <si>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</si>
  <si>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</si>
  <si>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</si>
  <si>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</si>
  <si>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</si>
  <si>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</si>
  <si>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</si>
  <si>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</si>
  <si>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</si>
  <si>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</si>
  <si>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</si>
  <si>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</si>
  <si>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</si>
  <si>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</si>
  <si>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</si>
  <si>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</si>
  <si>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</si>
  <si>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</si>
  <si>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</si>
  <si>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</si>
  <si>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</si>
  <si>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</si>
  <si>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</si>
  <si>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</si>
  <si>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</si>
  <si>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</si>
  <si>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</si>
  <si>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</si>
  <si>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</si>
  <si>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</si>
  <si>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</si>
  <si>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</si>
  <si>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</si>
  <si>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</si>
  <si>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</si>
  <si>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</si>
  <si>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</si>
  <si>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</si>
  <si>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</si>
  <si>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</si>
  <si>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</si>
  <si>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</si>
  <si>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</si>
  <si>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</si>
  <si>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</si>
  <si>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</si>
  <si>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</si>
  <si>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</si>
  <si>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</si>
  <si>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</si>
  <si>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</si>
  <si>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</si>
  <si>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</si>
  <si>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</si>
  <si>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</si>
  <si>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</si>
  <si>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</si>
  <si>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</si>
  <si>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</si>
  <si>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</si>
  <si>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</si>
  <si>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</si>
  <si>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</si>
  <si>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</si>
  <si>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</si>
  <si>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</si>
  <si>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</si>
  <si>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</si>
  <si>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</si>
  <si>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</si>
  <si>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</si>
  <si>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</si>
  <si>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</si>
  <si>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</si>
  <si>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</si>
  <si>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</si>
  <si>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</si>
  <si>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</si>
  <si>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</si>
  <si>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</si>
  <si>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</si>
  <si>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</si>
  <si>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</si>
  <si>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</si>
  <si>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</si>
  <si>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</si>
  <si>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</si>
  <si>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</si>
  <si>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</si>
  <si>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</si>
  <si>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</si>
  <si>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</si>
  <si>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</si>
  <si>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</si>
  <si>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</si>
  <si>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</si>
  <si>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</si>
  <si>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</si>
  <si>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</si>
  <si>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</si>
  <si>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</si>
  <si>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</si>
  <si>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</si>
  <si>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</si>
  <si>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</si>
  <si>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</si>
  <si>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</si>
  <si>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</si>
  <si>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</si>
  <si>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</si>
  <si>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</si>
  <si>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</si>
  <si>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</si>
  <si>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</si>
  <si>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</si>
  <si>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</si>
  <si>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</si>
  <si>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</si>
  <si>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</si>
  <si>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</si>
  <si>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</si>
  <si>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</si>
  <si>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</si>
  <si>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</si>
  <si>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</si>
  <si>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</si>
  <si>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</si>
  <si>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</si>
  <si>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</si>
  <si>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</si>
  <si>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</si>
  <si>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</si>
  <si>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</si>
  <si>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</si>
  <si>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</si>
  <si>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</si>
  <si>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</si>
  <si>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</si>
  <si>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</si>
  <si>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</si>
  <si>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</si>
  <si>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</si>
  <si>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</si>
  <si>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</si>
  <si>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</si>
  <si>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</si>
  <si>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</si>
  <si>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</si>
  <si>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</si>
  <si>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</si>
  <si>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</si>
  <si>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</si>
  <si>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</si>
  <si>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</si>
  <si>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</si>
  <si>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</si>
  <si>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</si>
  <si>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</si>
  <si>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</si>
  <si>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</si>
  <si>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</si>
  <si>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</si>
  <si>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</si>
  <si>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</si>
  <si>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</si>
  <si>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</si>
  <si>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</si>
  <si>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</si>
  <si>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</si>
  <si>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</si>
  <si>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</si>
  <si>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</si>
  <si>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</si>
  <si>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</si>
  <si>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</si>
  <si>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</si>
  <si>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</si>
  <si>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</si>
  <si>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</si>
  <si>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</si>
  <si>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</si>
  <si>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</si>
  <si>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</si>
  <si>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</si>
  <si>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</si>
  <si>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</si>
  <si>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</si>
  <si>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</si>
  <si>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</si>
  <si>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</si>
  <si>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</si>
  <si>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</si>
  <si>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</si>
  <si>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</si>
  <si>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</si>
  <si>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</si>
  <si>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</si>
  <si>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</si>
  <si>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</si>
  <si>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</si>
  <si>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</si>
  <si>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</si>
  <si>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</si>
  <si>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</si>
  <si>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</si>
  <si>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</si>
  <si>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</si>
  <si>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</si>
  <si>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</si>
  <si>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</si>
  <si>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</si>
  <si>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</si>
  <si>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</si>
  <si>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</si>
  <si>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</si>
  <si>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</si>
  <si>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</si>
  <si>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</si>
  <si>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</si>
  <si>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</si>
  <si>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</si>
  <si>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</si>
  <si>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</si>
  <si>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</si>
  <si>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</si>
  <si>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</si>
  <si>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</si>
  <si>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</si>
  <si>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</si>
  <si>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</si>
  <si>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</si>
  <si>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</si>
  <si>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</si>
  <si>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</si>
  <si>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</si>
  <si>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</si>
  <si>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</si>
  <si>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</si>
  <si>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</si>
  <si>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</si>
  <si>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</si>
  <si>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</si>
  <si>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</si>
  <si>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</si>
  <si>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</si>
  <si>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</si>
  <si>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</si>
  <si>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</si>
  <si>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</si>
  <si>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</si>
  <si>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</si>
  <si>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</si>
  <si>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</si>
  <si>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</si>
  <si>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</si>
  <si>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</si>
  <si>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</si>
  <si>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</si>
  <si>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</si>
  <si>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</si>
  <si>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</si>
  <si>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</si>
  <si>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</si>
  <si>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</si>
  <si>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</si>
  <si>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</si>
  <si>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</si>
  <si>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</si>
  <si>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</si>
  <si>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</si>
  <si>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</si>
  <si>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</si>
  <si>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</si>
  <si>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</si>
  <si>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</si>
  <si>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</si>
  <si>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</si>
  <si>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</si>
  <si>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</si>
  <si>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</si>
  <si>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</si>
  <si>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</si>
  <si>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</si>
  <si>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</si>
  <si>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</si>
  <si>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</si>
  <si>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</si>
  <si>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</si>
  <si>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</si>
  <si>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</si>
  <si>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</si>
  <si>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</si>
  <si>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</si>
  <si>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</si>
  <si>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</si>
  <si>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</si>
  <si>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</si>
  <si>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</si>
  <si>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</si>
  <si>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</si>
  <si>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</si>
  <si>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</si>
  <si>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</si>
  <si>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</si>
  <si>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</si>
  <si>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</si>
  <si>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</si>
  <si>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</si>
  <si>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</si>
  <si>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</si>
  <si>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</si>
  <si>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</si>
  <si>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</si>
  <si>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</si>
  <si>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</si>
  <si>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</si>
  <si>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</si>
  <si>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</si>
  <si>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</si>
  <si>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</si>
  <si>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</si>
  <si>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</si>
  <si>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</si>
  <si>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</si>
  <si>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</si>
  <si>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</si>
  <si>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</si>
  <si>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</si>
  <si>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</si>
  <si>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</si>
  <si>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</si>
  <si>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</si>
  <si>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</si>
  <si>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</si>
  <si>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</si>
  <si>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</si>
  <si>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</si>
  <si>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</si>
  <si>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</si>
  <si>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</si>
  <si>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</si>
  <si>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</si>
  <si>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</si>
  <si>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</si>
  <si>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</si>
  <si>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</si>
  <si>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</si>
  <si>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</si>
  <si>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</si>
  <si>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</si>
  <si>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</si>
  <si>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</si>
  <si>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</si>
  <si>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</si>
  <si>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</si>
  <si>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</si>
  <si>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</si>
  <si>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</si>
  <si>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</si>
  <si>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</si>
  <si>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</si>
  <si>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</si>
  <si>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</si>
  <si>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</si>
  <si>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</si>
  <si>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</si>
  <si>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</si>
  <si>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</si>
  <si>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</si>
  <si>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</si>
  <si>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</si>
  <si>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</si>
  <si>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</si>
  <si>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</si>
  <si>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</si>
  <si>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</si>
  <si>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</si>
  <si>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</si>
  <si>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</si>
  <si>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</si>
  <si>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</si>
  <si>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</si>
  <si>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</si>
  <si>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</si>
  <si>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</si>
  <si>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</si>
  <si>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</si>
  <si>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</si>
  <si>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</si>
  <si>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</si>
  <si>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</si>
  <si>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</si>
  <si>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</si>
  <si>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</si>
  <si>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</si>
  <si>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</si>
  <si>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</si>
  <si>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</si>
  <si>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</si>
  <si>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</si>
  <si>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</si>
  <si>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</si>
  <si>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</si>
  <si>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</si>
  <si>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</si>
  <si>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</si>
  <si>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</si>
  <si>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</si>
  <si>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</si>
  <si>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</si>
  <si>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</si>
  <si>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</si>
  <si>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</si>
  <si>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</si>
  <si>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</si>
  <si>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</si>
  <si>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</si>
  <si>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</si>
  <si>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</si>
  <si>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</si>
  <si>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</si>
  <si>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</si>
  <si>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</si>
  <si>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</si>
  <si>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</si>
  <si>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</si>
  <si>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</si>
  <si>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</si>
  <si>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</si>
  <si>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</si>
  <si>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</si>
  <si>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</si>
  <si>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</si>
  <si>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</si>
  <si>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</si>
  <si>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</si>
  <si>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</si>
  <si>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</si>
  <si>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</si>
  <si>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</si>
  <si>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</si>
  <si>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</si>
  <si>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</si>
  <si>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</si>
  <si>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</si>
  <si>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</si>
  <si>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</si>
  <si>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</si>
  <si>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</si>
  <si>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</si>
  <si>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</si>
  <si>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</si>
  <si>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</si>
  <si>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</si>
  <si>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</si>
  <si>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</si>
  <si>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</si>
  <si>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</si>
  <si>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</si>
  <si>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</si>
  <si>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</si>
  <si>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</si>
  <si>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</si>
  <si>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</si>
  <si>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</si>
  <si>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</si>
  <si>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</si>
  <si>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</si>
  <si>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</si>
  <si>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</si>
  <si>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</si>
  <si>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</si>
  <si>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</si>
  <si>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</si>
  <si>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</si>
  <si>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</si>
  <si>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</si>
  <si>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</si>
  <si>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</si>
  <si>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</si>
  <si>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</si>
  <si>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</si>
  <si>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</si>
  <si>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</si>
  <si>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</si>
  <si>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</si>
  <si>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</si>
  <si>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</si>
  <si>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</si>
  <si>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</si>
  <si>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</si>
  <si>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</si>
  <si>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</si>
  <si>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</si>
  <si>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</si>
  <si>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</si>
  <si>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</si>
  <si>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</si>
  <si>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</si>
  <si>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</si>
  <si>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</si>
  <si>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</si>
  <si>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</si>
  <si>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</si>
  <si>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</si>
  <si>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</si>
  <si>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</si>
  <si>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</si>
  <si>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</si>
  <si>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</si>
  <si>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</si>
  <si>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</si>
  <si>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</si>
  <si>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</si>
  <si>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</si>
  <si>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</si>
  <si>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</si>
  <si>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</si>
  <si>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</si>
  <si>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</si>
  <si>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</si>
  <si>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</si>
  <si>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</si>
  <si>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</si>
  <si>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</si>
  <si>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</si>
  <si>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</si>
  <si>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</si>
  <si>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</si>
  <si>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</si>
  <si>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</si>
  <si>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</si>
  <si>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</si>
  <si>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</si>
  <si>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</si>
  <si>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</si>
  <si>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</si>
  <si>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</si>
  <si>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</si>
  <si>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</si>
  <si>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</si>
  <si>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</si>
  <si>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</si>
  <si>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</si>
  <si>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</si>
  <si>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</si>
  <si>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</si>
  <si>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</si>
  <si>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</si>
  <si>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</si>
  <si>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</si>
  <si>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</si>
  <si>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</si>
  <si>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</si>
  <si>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</si>
  <si>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</si>
  <si>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</si>
  <si>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</si>
  <si>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</si>
  <si>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</si>
  <si>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</si>
  <si>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</si>
  <si>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</si>
  <si>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</si>
  <si>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</si>
  <si>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</si>
  <si>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</si>
  <si>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</si>
  <si>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</si>
  <si>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</si>
  <si>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</si>
  <si>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</si>
  <si>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</si>
  <si>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</si>
  <si>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</si>
  <si>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</si>
  <si>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</si>
  <si>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</si>
  <si>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</si>
  <si>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</si>
  <si>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</si>
  <si>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</si>
  <si>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</si>
  <si>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</si>
  <si>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</si>
  <si>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</si>
  <si>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</si>
  <si>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</si>
  <si>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</si>
  <si>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</si>
  <si>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</si>
  <si>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</si>
  <si>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</si>
  <si>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</si>
  <si>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</si>
  <si>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</si>
  <si>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</si>
  <si>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</si>
  <si>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</si>
  <si>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</si>
  <si>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</si>
  <si>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</si>
  <si>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</si>
  <si>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</si>
  <si>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</si>
  <si>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</si>
  <si>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</si>
  <si>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</si>
  <si>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</si>
  <si>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</si>
  <si>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</si>
  <si>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</si>
  <si>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</si>
  <si>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</si>
  <si>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</si>
  <si>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</si>
  <si>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</si>
  <si>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</si>
  <si>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</si>
  <si>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</si>
  <si>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</si>
  <si>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</si>
  <si>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</si>
  <si>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</si>
  <si>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</si>
  <si>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</si>
  <si>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</si>
  <si>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</si>
  <si>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</si>
  <si>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</si>
  <si>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</si>
  <si>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</si>
  <si>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</si>
  <si>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</si>
  <si>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</si>
  <si>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</si>
  <si>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</si>
  <si>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</si>
  <si>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</si>
  <si>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</si>
  <si>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</si>
  <si>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</si>
  <si>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</si>
  <si>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</si>
  <si>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</si>
  <si>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</si>
  <si>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</si>
  <si>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</si>
  <si>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</si>
  <si>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</si>
  <si>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</si>
  <si>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</si>
  <si>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</si>
  <si>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</si>
  <si>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</si>
  <si>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</si>
  <si>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</si>
  <si>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</si>
  <si>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</si>
  <si>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</si>
  <si>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</si>
  <si>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</si>
  <si>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</si>
  <si>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</si>
  <si>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</si>
  <si>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</si>
  <si>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</si>
  <si>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</si>
  <si>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</si>
  <si>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</si>
  <si>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</si>
  <si>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</si>
  <si>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</si>
  <si>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</si>
  <si>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</si>
  <si>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</si>
  <si>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</si>
  <si>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</si>
  <si>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</si>
  <si>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</si>
  <si>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</si>
  <si>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</si>
  <si>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</si>
  <si>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</si>
  <si>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</si>
  <si>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</si>
  <si>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</si>
  <si>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</si>
  <si>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</si>
  <si>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</si>
  <si>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</si>
  <si>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</si>
  <si>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</si>
  <si>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</si>
  <si>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</si>
  <si>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</si>
  <si>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</si>
  <si>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</si>
  <si>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</si>
  <si>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</si>
  <si>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</si>
  <si>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</si>
  <si>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</si>
  <si>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</si>
  <si>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</si>
  <si>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</si>
  <si>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</si>
  <si>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</si>
  <si>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</si>
  <si>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</si>
  <si>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</si>
  <si>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</si>
  <si>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</si>
  <si>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</si>
  <si>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</si>
  <si>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</si>
  <si>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</si>
  <si>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</si>
  <si>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</si>
  <si>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</si>
  <si>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</si>
  <si>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</si>
  <si>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</si>
  <si>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</si>
  <si>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</si>
  <si>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</si>
  <si>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</si>
  <si>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</si>
  <si>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</si>
  <si>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</si>
  <si>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</si>
  <si>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</si>
  <si>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</si>
  <si>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</si>
  <si>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</si>
  <si>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</si>
  <si>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</si>
  <si>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</si>
  <si>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</si>
  <si>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</si>
  <si>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</si>
  <si>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</si>
  <si>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</si>
  <si>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</si>
  <si>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</si>
  <si>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</si>
  <si>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</si>
  <si>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</si>
  <si>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</si>
  <si>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</si>
  <si>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</si>
  <si>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</si>
  <si>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</si>
  <si>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</si>
  <si>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</si>
  <si>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</si>
  <si>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</si>
  <si>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</si>
  <si>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</si>
  <si>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</si>
  <si>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</si>
  <si>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</si>
  <si>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</si>
  <si>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</si>
  <si>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</si>
  <si>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</si>
  <si>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</si>
  <si>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</si>
  <si>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</si>
  <si>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</si>
  <si>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</si>
  <si>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</si>
  <si>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</si>
  <si>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</si>
  <si>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</si>
  <si>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</si>
  <si>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</si>
  <si>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</si>
  <si>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</si>
  <si>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</si>
  <si>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</si>
  <si>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</si>
  <si>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</si>
  <si>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</si>
  <si>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</si>
  <si>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</si>
  <si>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</si>
  <si>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</si>
  <si>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</si>
  <si>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</si>
  <si>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</si>
  <si>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</si>
  <si>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</si>
  <si>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</si>
  <si>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</si>
  <si>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</si>
  <si>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</si>
  <si>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</si>
  <si>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</si>
  <si>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</si>
  <si>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</si>
  <si>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</si>
  <si>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</si>
  <si>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</si>
  <si>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</si>
  <si>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</si>
  <si>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</si>
  <si>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</si>
  <si>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</si>
  <si>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</si>
  <si>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</si>
  <si>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</si>
  <si>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</si>
  <si>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</si>
  <si>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</si>
  <si>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</si>
  <si>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</si>
  <si>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</si>
  <si>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</si>
  <si>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</si>
  <si>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</si>
  <si>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</si>
  <si>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</si>
  <si>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</si>
  <si>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</si>
  <si>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</si>
  <si>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</si>
  <si>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</si>
  <si>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</si>
  <si>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</si>
  <si>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</si>
  <si>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</si>
  <si>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</si>
  <si>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</si>
  <si>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</si>
  <si>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</si>
  <si>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</si>
  <si>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</si>
  <si>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</si>
  <si>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</si>
  <si>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</si>
  <si>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</si>
  <si>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</si>
  <si>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</si>
  <si>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</si>
  <si>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</si>
  <si>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</si>
  <si>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</si>
  <si>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</si>
  <si>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</si>
  <si>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</si>
  <si>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</si>
  <si>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</si>
  <si>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</si>
  <si>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</si>
  <si>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</si>
  <si>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</si>
  <si>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</si>
  <si>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</si>
  <si>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</si>
  <si>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</si>
  <si>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</si>
  <si>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</si>
  <si>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</si>
  <si>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</si>
  <si>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</si>
  <si>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</si>
  <si>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</si>
  <si>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</si>
  <si>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</si>
  <si>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</si>
  <si>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</si>
  <si>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</si>
  <si>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</si>
  <si>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</si>
  <si>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</si>
  <si>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</si>
  <si>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</si>
  <si>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</si>
  <si>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</si>
  <si>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</si>
  <si>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</si>
  <si>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</si>
  <si>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</si>
  <si>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</si>
  <si>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</si>
  <si>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</si>
  <si>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</si>
  <si>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</si>
  <si>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</si>
  <si>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</si>
  <si>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</si>
  <si>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</si>
  <si>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</si>
  <si>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</si>
  <si>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</si>
  <si>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</si>
  <si>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</si>
  <si>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</si>
  <si>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</si>
  <si>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</si>
  <si>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</si>
  <si>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</si>
  <si>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</si>
  <si>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</si>
  <si>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</si>
  <si>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</si>
  <si>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</si>
  <si>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</si>
  <si>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</si>
  <si>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</si>
  <si>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</si>
  <si>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</si>
  <si>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</si>
  <si>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</si>
  <si>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</si>
  <si>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</si>
  <si>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</si>
  <si>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</si>
  <si>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</si>
  <si>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</si>
  <si>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</si>
  <si>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</si>
  <si>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</si>
  <si>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</si>
  <si>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</si>
  <si>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</si>
  <si>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</si>
  <si>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</si>
  <si>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</si>
  <si>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</si>
  <si>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</si>
  <si>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</si>
  <si>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</si>
  <si>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</si>
  <si>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</si>
  <si>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</si>
  <si>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</si>
  <si>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</si>
  <si>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</si>
  <si>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</si>
  <si>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</si>
  <si>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</si>
  <si>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</si>
  <si>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</si>
  <si>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</si>
  <si>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</si>
  <si>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</si>
  <si>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</si>
  <si>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</si>
  <si>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</si>
  <si>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</si>
  <si>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</si>
  <si>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</si>
  <si>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</si>
  <si>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</si>
  <si>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</si>
  <si>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</si>
  <si>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</si>
  <si>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</si>
  <si>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</si>
  <si>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</si>
  <si>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</si>
  <si>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</si>
  <si>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</si>
  <si>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</si>
  <si>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</si>
  <si>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</si>
  <si>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</si>
  <si>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</si>
  <si>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</si>
  <si>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</si>
  <si>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</si>
  <si>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</si>
  <si>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</si>
  <si>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</si>
  <si>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</si>
  <si>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</si>
  <si>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</si>
  <si>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</si>
  <si>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</si>
  <si>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</si>
  <si>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</si>
  <si>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</si>
  <si>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</si>
  <si>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</si>
  <si>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</si>
  <si>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</si>
  <si>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</si>
  <si>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</si>
  <si>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</si>
  <si>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</si>
  <si>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</si>
  <si>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</si>
  <si>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</si>
  <si>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</si>
  <si>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</si>
  <si>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</si>
  <si>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</si>
  <si>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</si>
  <si>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</si>
  <si>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</si>
  <si>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</si>
  <si>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</si>
  <si>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</si>
  <si>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</si>
  <si>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</si>
  <si>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</si>
  <si>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</si>
  <si>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</si>
  <si>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</si>
  <si>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</si>
  <si>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</si>
  <si>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</si>
  <si>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</si>
  <si>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</si>
  <si>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</si>
  <si>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</si>
  <si>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</si>
  <si>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</si>
  <si>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</si>
  <si>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</si>
  <si>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</si>
  <si>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</si>
  <si>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</si>
  <si>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</si>
  <si>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</si>
  <si>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</si>
  <si>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</si>
  <si>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</si>
  <si>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</si>
  <si>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</si>
  <si>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</si>
  <si>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</si>
  <si>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</si>
  <si>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</si>
  <si>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</si>
  <si>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</si>
  <si>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</si>
  <si>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</si>
  <si>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</si>
  <si>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</si>
  <si>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</si>
  <si>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</si>
  <si>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</si>
  <si>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</si>
  <si>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</si>
  <si>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</si>
  <si>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</si>
  <si>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</si>
  <si>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</si>
  <si>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</si>
  <si>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</si>
  <si>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</si>
  <si>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</si>
  <si>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</si>
  <si>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</si>
  <si>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</si>
  <si>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</si>
  <si>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</si>
  <si>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</si>
  <si>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</si>
  <si>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</si>
  <si>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</si>
  <si>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</si>
  <si>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</si>
  <si>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</si>
  <si>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</si>
  <si>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</si>
  <si>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</si>
  <si>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</si>
  <si>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</si>
  <si>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</si>
  <si>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</si>
  <si>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</si>
  <si>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</si>
  <si>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</si>
  <si>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</si>
  <si>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</si>
  <si>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</si>
  <si>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</si>
  <si>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</si>
  <si>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</si>
  <si>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</si>
  <si>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</si>
  <si>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</si>
  <si>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</si>
  <si>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</si>
  <si>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</si>
  <si>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</si>
  <si>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</si>
  <si>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</si>
  <si>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</si>
  <si>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</si>
  <si>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</si>
  <si>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</si>
  <si>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</si>
  <si>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</si>
  <si>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</si>
  <si>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</si>
  <si>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</si>
  <si>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</si>
  <si>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</si>
  <si>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</si>
  <si>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</si>
  <si>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</si>
  <si>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</si>
  <si>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</si>
  <si>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</si>
  <si>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</si>
  <si>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</si>
  <si>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</si>
  <si>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</si>
  <si>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</si>
  <si>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</si>
  <si>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</si>
  <si>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</si>
  <si>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</si>
  <si>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</si>
  <si>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</si>
  <si>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</si>
  <si>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</si>
  <si>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</si>
  <si>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</si>
  <si>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</si>
  <si>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</si>
  <si>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</si>
  <si>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</si>
  <si>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</si>
  <si>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</si>
  <si>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</si>
  <si>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</si>
  <si>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</si>
  <si>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</si>
  <si>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</si>
  <si>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</si>
  <si>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</si>
  <si>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</si>
  <si>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</si>
  <si>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</si>
  <si>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</si>
  <si>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</si>
  <si>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</si>
  <si>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</si>
  <si>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</si>
  <si>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</si>
  <si>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</si>
  <si>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</si>
  <si>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</si>
  <si>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</si>
  <si>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</si>
  <si>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</si>
  <si>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</si>
  <si>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</si>
  <si>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</si>
  <si>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</si>
  <si>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</si>
  <si>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</si>
  <si>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</si>
  <si>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</si>
  <si>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</si>
  <si>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</si>
  <si>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</si>
  <si>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</si>
  <si>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</si>
  <si>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</si>
  <si>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</si>
  <si>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</si>
  <si>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</si>
  <si>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</si>
  <si>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</si>
  <si>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</si>
  <si>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</si>
  <si>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</si>
  <si>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</si>
  <si>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</si>
  <si>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</si>
  <si>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</si>
  <si>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</si>
  <si>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</si>
  <si>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</si>
  <si>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</si>
  <si>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</si>
  <si>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</si>
  <si>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</si>
  <si>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</si>
  <si>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</si>
  <si>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</si>
  <si>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</si>
  <si>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</si>
  <si>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</si>
  <si>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</si>
  <si>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</si>
  <si>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</si>
  <si>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</si>
  <si>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</si>
  <si>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</si>
  <si>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</si>
  <si>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</si>
  <si>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</si>
  <si>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</si>
  <si>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</si>
  <si>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</si>
  <si>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</si>
  <si>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</si>
  <si>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</si>
  <si>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</si>
  <si>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</si>
  <si>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</si>
  <si>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</si>
  <si>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</si>
  <si>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</si>
  <si>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</si>
  <si>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</si>
  <si>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</si>
  <si>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</si>
  <si>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</si>
  <si>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</si>
  <si>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</si>
  <si>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</si>
  <si>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</si>
  <si>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</si>
  <si>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</si>
  <si>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</si>
  <si>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</si>
  <si>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</si>
  <si>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</si>
  <si>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</si>
  <si>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</si>
  <si>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</si>
  <si>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</si>
  <si>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</si>
  <si>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</si>
  <si>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</si>
  <si>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</si>
  <si>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</si>
  <si>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</si>
  <si>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</si>
  <si>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</si>
  <si>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</si>
  <si>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</si>
  <si>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</si>
  <si>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</si>
  <si>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</si>
  <si>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</si>
  <si>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</si>
  <si>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</si>
  <si>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</si>
  <si>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</si>
  <si>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</si>
  <si>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</si>
  <si>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</si>
  <si>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</si>
  <si>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</si>
  <si>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</si>
  <si>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</si>
  <si>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</si>
  <si>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</si>
  <si>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</si>
  <si>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</si>
  <si>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</si>
  <si>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</si>
  <si>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</si>
  <si>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</si>
  <si>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</si>
  <si>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</si>
  <si>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</si>
  <si>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</si>
  <si>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</si>
  <si>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</si>
  <si>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</si>
  <si>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</si>
  <si>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</si>
  <si>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</si>
  <si>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</si>
  <si>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</si>
  <si>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</si>
  <si>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</si>
  <si>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</si>
  <si>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</si>
  <si>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</si>
  <si>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</si>
  <si>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</si>
  <si>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</si>
  <si>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</si>
  <si>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</si>
  <si>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</si>
  <si>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</si>
  <si>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</si>
  <si>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</si>
  <si>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</si>
  <si>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</si>
  <si>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</si>
  <si>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</si>
  <si>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</si>
  <si>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</si>
  <si>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</si>
  <si>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</si>
  <si>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</si>
  <si>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</si>
  <si>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</si>
  <si>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</si>
  <si>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</si>
  <si>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</si>
  <si>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</si>
  <si>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</si>
  <si>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</si>
  <si>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</si>
  <si>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</si>
  <si>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</si>
  <si>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</si>
  <si>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</si>
  <si>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</si>
  <si>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</si>
  <si>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</si>
  <si>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</si>
  <si>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</si>
  <si>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</si>
  <si>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</si>
  <si>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</si>
  <si>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</si>
  <si>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</si>
  <si>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</si>
  <si>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</si>
  <si>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</si>
  <si>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</si>
  <si>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</si>
  <si>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</si>
  <si>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</si>
  <si>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</si>
  <si>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</si>
  <si>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</si>
  <si>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</si>
  <si>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</si>
  <si>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</si>
  <si>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</si>
  <si>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</si>
  <si>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</si>
  <si>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</si>
  <si>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</si>
  <si>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</si>
  <si>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</si>
  <si>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</si>
  <si>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</si>
  <si>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</si>
  <si>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</si>
  <si>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</si>
  <si>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</si>
  <si>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</si>
  <si>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</si>
  <si>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</si>
  <si>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</si>
  <si>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</si>
  <si>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</si>
  <si>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</si>
  <si>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</si>
  <si>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</si>
  <si>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</si>
  <si>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</si>
  <si>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</si>
  <si>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</si>
  <si>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</si>
  <si>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</si>
  <si>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</si>
  <si>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</si>
  <si>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</si>
  <si>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</si>
  <si>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</si>
  <si>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</si>
  <si>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</si>
  <si>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</si>
  <si>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</si>
  <si>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</si>
  <si>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</si>
  <si>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</si>
  <si>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</si>
  <si>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</si>
  <si>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</si>
  <si>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</si>
  <si>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</si>
  <si>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</si>
  <si>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</si>
  <si>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</si>
  <si>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</si>
  <si>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</si>
  <si>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</si>
  <si>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</si>
  <si>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</si>
  <si>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</si>
  <si>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</si>
  <si>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</si>
  <si>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</si>
  <si>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</si>
  <si>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</si>
  <si>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</si>
  <si>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</si>
  <si>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</si>
  <si>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</si>
  <si>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</si>
  <si>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</si>
  <si>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</si>
  <si>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</si>
  <si>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</si>
  <si>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</si>
  <si>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</si>
  <si>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</si>
  <si>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</si>
  <si>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</si>
  <si>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</si>
  <si>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</si>
  <si>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</si>
  <si>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</si>
  <si>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</si>
  <si>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</si>
  <si>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</si>
  <si>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</si>
  <si>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</si>
  <si>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</si>
  <si>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</si>
  <si>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</si>
  <si>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</si>
  <si>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</si>
  <si>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</si>
  <si>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</si>
  <si>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</si>
  <si>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</si>
  <si>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</si>
  <si>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</si>
  <si>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</si>
  <si>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</si>
  <si>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</si>
  <si>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</si>
  <si>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</si>
  <si>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</si>
  <si>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</si>
  <si>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</si>
  <si>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</si>
  <si>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</si>
  <si>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</si>
  <si>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</si>
  <si>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</si>
  <si>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</si>
  <si>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</si>
  <si>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</si>
  <si>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</si>
  <si>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</si>
  <si>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</si>
  <si>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</si>
  <si>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</si>
  <si>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</si>
  <si>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</si>
  <si>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</si>
  <si>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</si>
  <si>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</si>
  <si>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</si>
  <si>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</si>
  <si>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</si>
  <si>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</si>
  <si>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</si>
  <si>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</si>
  <si>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</si>
  <si>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</si>
  <si>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</si>
  <si>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</si>
  <si>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</si>
  <si>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</si>
  <si>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</si>
  <si>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</si>
  <si>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</si>
  <si>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</si>
  <si>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</si>
  <si>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</si>
  <si>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</si>
  <si>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</si>
  <si>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</si>
  <si>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</si>
  <si>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</si>
  <si>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</si>
  <si>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</si>
  <si>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</si>
  <si>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</si>
  <si>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</si>
  <si>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</si>
  <si>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</si>
  <si>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</si>
  <si>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</si>
  <si>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</si>
  <si>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</si>
  <si>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</si>
  <si>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</si>
  <si>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</si>
  <si>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</si>
  <si>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</si>
  <si>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</si>
  <si>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</si>
  <si>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</si>
  <si>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</si>
  <si>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</si>
  <si>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</si>
  <si>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</si>
  <si>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</si>
  <si>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</si>
  <si>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</si>
  <si>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</si>
  <si>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</si>
  <si>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</si>
  <si>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</si>
  <si>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</si>
  <si>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</si>
  <si>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</si>
  <si>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</si>
  <si>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</si>
  <si>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</si>
  <si>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</si>
  <si>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</si>
  <si>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</si>
  <si>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</si>
  <si>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</si>
  <si>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</si>
  <si>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</si>
  <si>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</si>
  <si>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</si>
  <si>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</si>
  <si>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</si>
  <si>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</si>
  <si>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</si>
  <si>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</si>
  <si>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</si>
  <si>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</si>
  <si>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</si>
  <si>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</si>
  <si>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</si>
  <si>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</si>
  <si>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</si>
  <si>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</si>
  <si>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</si>
  <si>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</si>
  <si>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</si>
  <si>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</si>
  <si>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</si>
  <si>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</si>
  <si>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</si>
  <si>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</si>
  <si>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</si>
  <si>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</si>
  <si>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</si>
  <si>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</si>
  <si>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</si>
  <si>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</si>
  <si>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</si>
  <si>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</si>
  <si>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</si>
  <si>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</si>
  <si>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</si>
  <si>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</si>
  <si>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</si>
  <si>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</si>
  <si>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</si>
  <si>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</si>
  <si>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</si>
  <si>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</si>
  <si>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</si>
  <si>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</si>
  <si>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</si>
  <si>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</si>
  <si>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</si>
  <si>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</si>
  <si>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</si>
  <si>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</si>
  <si>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</si>
  <si>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</si>
  <si>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</si>
  <si>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</si>
  <si>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</si>
  <si>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</si>
  <si>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</si>
  <si>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</si>
  <si>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</si>
  <si>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</si>
  <si>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</si>
  <si>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</si>
  <si>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</si>
  <si>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</si>
  <si>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</si>
  <si>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</si>
  <si>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</si>
  <si>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</si>
  <si>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</si>
  <si>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</si>
  <si>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</si>
  <si>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</si>
  <si>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</si>
  <si>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</si>
  <si>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</si>
  <si>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</si>
  <si>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</si>
  <si>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</si>
  <si>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</si>
  <si>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</si>
  <si>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</si>
  <si>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</si>
  <si>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</si>
  <si>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</si>
  <si>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</si>
  <si>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</si>
  <si>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</si>
  <si>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</si>
  <si>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</si>
  <si>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</si>
  <si>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</si>
  <si>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</si>
  <si>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</si>
  <si>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</si>
  <si>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</si>
  <si>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</si>
  <si>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</si>
  <si>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</si>
  <si>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</si>
  <si>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</si>
  <si>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</si>
  <si>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</si>
  <si>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</si>
  <si>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</si>
  <si>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</si>
  <si>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</si>
  <si>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</si>
  <si>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</si>
  <si>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</si>
  <si>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</si>
  <si>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</si>
  <si>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</si>
  <si>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</si>
  <si>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</si>
  <si>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</si>
  <si>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</si>
  <si>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</si>
  <si>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</si>
  <si>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</si>
  <si>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</si>
  <si>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</si>
  <si>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</si>
  <si>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</si>
  <si>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</si>
  <si>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</si>
  <si>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</si>
  <si>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</si>
  <si>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</si>
  <si>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</si>
  <si>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</si>
  <si>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</si>
  <si>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</si>
  <si>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</si>
  <si>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</si>
  <si>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</si>
  <si>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</si>
  <si>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</si>
  <si>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</si>
  <si>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</si>
  <si>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</si>
  <si>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</si>
  <si>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</si>
  <si>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</si>
  <si>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</si>
  <si>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</si>
  <si>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</si>
  <si>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</si>
  <si>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</si>
  <si>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</si>
  <si>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</si>
  <si>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</si>
  <si>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</si>
  <si>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</si>
  <si>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</si>
  <si>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</si>
  <si>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</si>
  <si>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</si>
  <si>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</si>
  <si>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</si>
  <si>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</si>
  <si>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</si>
  <si>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</si>
  <si>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</si>
  <si>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</si>
  <si>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</si>
  <si>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</si>
  <si>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</si>
  <si>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</si>
  <si>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</si>
  <si>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</si>
  <si>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</si>
  <si>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</si>
  <si>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</si>
  <si>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</si>
  <si>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</si>
  <si>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</si>
  <si>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</si>
  <si>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</si>
  <si>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</si>
  <si>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</si>
  <si>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</si>
  <si>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</si>
  <si>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</si>
  <si>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</si>
  <si>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</si>
  <si>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</si>
  <si>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</si>
  <si>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</si>
  <si>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</si>
  <si>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</si>
  <si>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</si>
  <si>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</si>
  <si>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</si>
  <si>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</si>
  <si>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</si>
  <si>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</si>
  <si>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</si>
  <si>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</si>
  <si>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</si>
  <si>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</si>
  <si>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</si>
  <si>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</si>
  <si>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</si>
  <si>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</si>
  <si>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</si>
  <si>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</si>
  <si>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</si>
  <si>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</si>
  <si>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</si>
  <si>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</si>
  <si>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</si>
  <si>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</si>
  <si>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</si>
  <si>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</si>
  <si>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</si>
  <si>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</si>
  <si>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</si>
  <si>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</si>
  <si>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</si>
  <si>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</si>
  <si>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</si>
  <si>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</si>
  <si>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</si>
  <si>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</si>
  <si>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</si>
  <si>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</si>
  <si>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</si>
  <si>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</si>
  <si>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</si>
  <si>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</si>
  <si>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</si>
  <si>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</si>
  <si>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</si>
  <si>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</si>
  <si>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</si>
  <si>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</si>
  <si>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</si>
  <si>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</si>
  <si>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</si>
  <si>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</si>
  <si>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</si>
  <si>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</si>
  <si>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</si>
  <si>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</si>
  <si>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</si>
  <si>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</si>
  <si>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</si>
  <si>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</si>
  <si>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</si>
  <si>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</si>
  <si>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</si>
  <si>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</si>
  <si>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</si>
  <si>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</si>
  <si>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</si>
  <si>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</si>
  <si>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</si>
  <si>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</si>
  <si>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</si>
  <si>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</si>
  <si>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</si>
  <si>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</si>
  <si>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</si>
  <si>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</si>
  <si>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</si>
  <si>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</si>
  <si>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</si>
  <si>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</si>
  <si>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</si>
  <si>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</si>
  <si>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</si>
  <si>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</si>
  <si>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</si>
  <si>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</si>
  <si>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</si>
  <si>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</si>
  <si>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</si>
  <si>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</si>
  <si>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</si>
  <si>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</si>
  <si>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</si>
  <si>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</si>
  <si>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</si>
  <si>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</si>
  <si>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</si>
  <si>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</si>
  <si>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</si>
  <si>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</si>
  <si>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</si>
  <si>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</si>
  <si>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</si>
  <si>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</si>
  <si>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</si>
  <si>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</si>
  <si>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</si>
  <si>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</si>
  <si>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</si>
  <si>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</si>
  <si>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</si>
  <si>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</si>
  <si>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</si>
  <si>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</si>
  <si>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</si>
  <si>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</si>
  <si>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</si>
  <si>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</si>
  <si>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</si>
  <si>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</si>
  <si>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</si>
  <si>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</si>
  <si>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</si>
  <si>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</si>
  <si>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</si>
  <si>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</si>
  <si>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</si>
  <si>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</si>
  <si>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</si>
  <si>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</si>
  <si>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</si>
  <si>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</si>
  <si>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</si>
  <si>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</si>
  <si>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</si>
  <si>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</si>
  <si>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</si>
  <si>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</si>
  <si>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</si>
  <si>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</si>
  <si>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</si>
  <si>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</si>
  <si>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</si>
  <si>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</si>
  <si>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</si>
  <si>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</si>
  <si>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</si>
  <si>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</si>
  <si>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</si>
  <si>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</si>
  <si>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</si>
  <si>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</si>
  <si>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</si>
  <si>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</si>
  <si>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</si>
  <si>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</si>
  <si>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</si>
  <si>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</si>
  <si>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</si>
  <si>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</si>
  <si>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</si>
  <si>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</si>
  <si>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</si>
  <si>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</si>
  <si>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</si>
  <si>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</si>
  <si>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</si>
  <si>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</si>
  <si>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</si>
  <si>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</si>
  <si>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</si>
  <si>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</si>
  <si>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</si>
  <si>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</si>
  <si>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</si>
  <si>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</si>
  <si>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</si>
  <si>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</si>
  <si>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</si>
  <si>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</si>
  <si>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</si>
  <si>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</si>
  <si>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</si>
  <si>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</si>
  <si>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</si>
  <si>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</si>
  <si>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</si>
  <si>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</si>
  <si>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</si>
  <si>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</si>
  <si>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</si>
  <si>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</si>
  <si>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</si>
  <si>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</si>
  <si>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</si>
  <si>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</si>
  <si>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</si>
  <si>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</si>
  <si>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</si>
  <si>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</si>
  <si>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</si>
  <si>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</si>
  <si>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</si>
  <si>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</si>
  <si>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</si>
  <si>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</si>
  <si>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</si>
  <si>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</si>
  <si>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</si>
  <si>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</si>
  <si>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</si>
  <si>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</si>
  <si>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</si>
  <si>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</si>
  <si>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</si>
  <si>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</si>
  <si>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</si>
  <si>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</si>
  <si>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</si>
  <si>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</si>
  <si>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</si>
  <si>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</si>
  <si>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</si>
  <si>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</si>
  <si>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</si>
  <si>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</si>
  <si>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</si>
  <si>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</si>
  <si>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</si>
  <si>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</si>
  <si>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</si>
  <si>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</si>
  <si>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</si>
  <si>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</si>
  <si>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</si>
  <si>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</si>
  <si>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</si>
  <si>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</si>
  <si>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</si>
  <si>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</si>
  <si>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</si>
  <si>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</si>
  <si>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</si>
  <si>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</si>
  <si>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</si>
  <si>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</si>
  <si>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</si>
  <si>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</si>
  <si>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</si>
  <si>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</si>
  <si>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</si>
  <si>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</si>
  <si>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</si>
  <si>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</si>
  <si>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</si>
  <si>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</si>
  <si>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</si>
  <si>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</si>
  <si>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</si>
  <si>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</si>
  <si>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</si>
  <si>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</si>
  <si>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</si>
  <si>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</si>
  <si>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</si>
  <si>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</si>
  <si>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</si>
  <si>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</si>
  <si>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</si>
  <si>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</si>
  <si>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</si>
  <si>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</si>
  <si>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</si>
  <si>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</si>
  <si>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</si>
  <si>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</si>
  <si>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</si>
  <si>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</si>
  <si>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</si>
  <si>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</si>
  <si>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</si>
  <si>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</si>
  <si>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</si>
  <si>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</si>
  <si>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</si>
  <si>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</si>
  <si>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</si>
  <si>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</si>
  <si>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</si>
  <si>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</si>
  <si>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</si>
  <si>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</si>
  <si>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</si>
  <si>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</si>
  <si>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</si>
  <si>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</si>
  <si>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</si>
  <si>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</si>
  <si>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</si>
  <si>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</si>
  <si>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</si>
  <si>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</si>
  <si>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</si>
  <si>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</si>
  <si>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</si>
  <si>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</si>
  <si>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</si>
  <si>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</si>
  <si>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</si>
  <si>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</si>
  <si>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</si>
  <si>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</si>
  <si>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</si>
  <si>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</si>
  <si>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</si>
  <si>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</si>
  <si>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</si>
  <si>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</si>
  <si>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</si>
  <si>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</si>
  <si>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</si>
  <si>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</si>
  <si>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</si>
  <si>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</si>
  <si>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</si>
  <si>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</si>
  <si>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</si>
  <si>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</si>
  <si>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</si>
  <si>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</si>
  <si>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</si>
  <si>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</si>
  <si>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</si>
  <si>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</si>
  <si>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</si>
  <si>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</si>
  <si>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</si>
  <si>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</si>
  <si>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</si>
  <si>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</si>
  <si>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</si>
  <si>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</si>
  <si>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</si>
  <si>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</si>
  <si>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</si>
  <si>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</si>
  <si>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</si>
  <si>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</si>
  <si>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</si>
  <si>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</si>
  <si>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</si>
  <si>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</si>
  <si>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</si>
  <si>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</si>
  <si>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</si>
  <si>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</si>
  <si>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</si>
  <si>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</si>
  <si>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</si>
  <si>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</si>
  <si>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</si>
  <si>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</si>
  <si>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</si>
  <si>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</si>
  <si>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</si>
  <si>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</si>
  <si>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</si>
  <si>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</si>
  <si>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</si>
  <si>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</si>
  <si>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</si>
  <si>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</si>
  <si>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</si>
  <si>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</si>
  <si>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</si>
  <si>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</si>
  <si>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</si>
  <si>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</si>
  <si>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</si>
  <si>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</si>
  <si>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</si>
  <si>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</si>
  <si>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</si>
  <si>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</si>
  <si>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</si>
  <si>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</si>
  <si>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</si>
  <si>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</si>
  <si>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</si>
  <si>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</si>
  <si>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</si>
  <si>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</si>
  <si>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</si>
  <si>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</si>
  <si>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</si>
  <si>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</si>
  <si>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</si>
  <si>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</si>
  <si>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</si>
  <si>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</si>
  <si>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</si>
  <si>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</si>
  <si>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</si>
  <si>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</si>
  <si>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</si>
  <si>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</si>
  <si>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</si>
  <si>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</si>
  <si>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</si>
  <si>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</si>
  <si>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</si>
  <si>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</si>
  <si>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</si>
  <si>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</si>
  <si>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</si>
  <si>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</si>
  <si>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</si>
  <si>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</si>
  <si>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</si>
  <si>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</si>
  <si>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</si>
  <si>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</si>
  <si>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</si>
  <si>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</si>
  <si>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</si>
  <si>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</si>
  <si>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</si>
  <si>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</si>
  <si>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</si>
  <si>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</si>
  <si>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</si>
  <si>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</si>
  <si>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</si>
  <si>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</si>
  <si>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</si>
  <si>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</si>
  <si>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</si>
  <si>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</si>
  <si>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</si>
  <si>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</si>
  <si>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</si>
  <si>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</si>
  <si>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</si>
  <si>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</si>
  <si>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</si>
  <si>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</si>
  <si>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</si>
  <si>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</si>
  <si>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</si>
  <si>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</si>
  <si>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</si>
  <si>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</si>
  <si>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</si>
  <si>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</si>
  <si>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</si>
  <si>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</si>
  <si>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</si>
  <si>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</si>
  <si>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</si>
  <si>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</si>
  <si>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</si>
  <si>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</si>
  <si>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</si>
  <si>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</si>
  <si>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</si>
  <si>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</si>
  <si>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</si>
  <si>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</si>
  <si>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</si>
  <si>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</si>
  <si>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</si>
  <si>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</si>
  <si>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</si>
  <si>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</si>
  <si>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</si>
  <si>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</si>
  <si>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</si>
  <si>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</si>
  <si>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</si>
  <si>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</si>
  <si>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</si>
  <si>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</si>
  <si>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</si>
  <si>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</si>
  <si>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</si>
  <si>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</si>
  <si>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</si>
  <si>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</si>
  <si>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</si>
  <si>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</si>
  <si>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</si>
  <si>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</si>
  <si>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</si>
  <si>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</si>
  <si>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</si>
  <si>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</si>
  <si>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</si>
  <si>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</si>
  <si>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</si>
  <si>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</si>
  <si>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</si>
  <si>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</si>
  <si>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</si>
  <si>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</si>
  <si>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</si>
  <si>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</si>
  <si>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</si>
  <si>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</si>
  <si>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</si>
  <si>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</si>
  <si>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</si>
  <si>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</si>
  <si>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</si>
  <si>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</si>
  <si>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</si>
  <si>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</si>
  <si>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</si>
  <si>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</si>
  <si>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</si>
  <si>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</si>
  <si>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</si>
  <si>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</si>
  <si>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</si>
  <si>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</si>
  <si>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</si>
  <si>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</si>
  <si>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</si>
  <si>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</si>
  <si>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</si>
  <si>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</si>
  <si>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</si>
  <si>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</si>
  <si>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</si>
  <si>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</si>
  <si>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</si>
  <si>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</si>
  <si>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</si>
  <si>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</si>
  <si>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</si>
  <si>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</si>
  <si>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</si>
  <si>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</si>
  <si>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</si>
  <si>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</si>
  <si>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</si>
  <si>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</si>
  <si>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</si>
  <si>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</si>
  <si>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</si>
  <si>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</si>
  <si>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</si>
  <si>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</si>
  <si>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</si>
  <si>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</si>
  <si>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</si>
  <si>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</si>
  <si>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</si>
  <si>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</si>
  <si>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</si>
  <si>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</si>
  <si>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</si>
  <si>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</si>
  <si>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</si>
  <si>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</si>
  <si>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</si>
  <si>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</si>
  <si>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</si>
  <si>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</si>
  <si>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</si>
  <si>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</si>
  <si>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</si>
  <si>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</si>
  <si>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</si>
  <si>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</si>
  <si>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</si>
  <si>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</si>
  <si>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</si>
  <si>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</si>
  <si>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</si>
  <si>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</si>
  <si>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</si>
  <si>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</si>
  <si>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</si>
  <si>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</si>
  <si>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</si>
  <si>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</si>
  <si>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</si>
  <si>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</si>
  <si>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</si>
  <si>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</si>
  <si>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</si>
  <si>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</si>
  <si>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</si>
  <si>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</si>
  <si>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</si>
  <si>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</si>
  <si>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</si>
  <si>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</si>
  <si>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</si>
  <si>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</si>
  <si>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</si>
  <si>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</si>
  <si>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</si>
  <si>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</si>
  <si>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</si>
  <si>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</si>
  <si>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</si>
  <si>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</si>
  <si>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</si>
  <si>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</si>
  <si>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</si>
  <si>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</si>
  <si>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</si>
  <si>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</si>
  <si>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</si>
  <si>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</si>
  <si>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</si>
  <si>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</si>
  <si>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</si>
  <si>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</si>
  <si>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</si>
  <si>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</si>
  <si>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</si>
  <si>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</si>
  <si>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</si>
  <si>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</si>
  <si>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</si>
  <si>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</si>
  <si>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</si>
  <si>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</si>
  <si>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</si>
  <si>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</si>
  <si>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</si>
  <si>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</si>
  <si>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</si>
  <si>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</si>
  <si>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</si>
  <si>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</si>
  <si>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</si>
  <si>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</si>
  <si>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</si>
  <si>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</si>
  <si>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</si>
  <si>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</si>
  <si>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</si>
  <si>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</si>
  <si>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</si>
  <si>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</si>
  <si>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</si>
  <si>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</si>
  <si>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</si>
  <si>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</si>
  <si>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</si>
  <si>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</si>
  <si>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</si>
  <si>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</si>
  <si>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</si>
  <si>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</si>
  <si>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</si>
  <si>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</si>
  <si>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</si>
  <si>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</si>
  <si>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</si>
  <si>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</si>
  <si>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</si>
  <si>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</si>
  <si>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</si>
  <si>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</si>
  <si>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</si>
  <si>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</si>
  <si>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</si>
  <si>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</si>
  <si>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</si>
  <si>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</si>
  <si>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</si>
  <si>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</si>
  <si>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</si>
  <si>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</si>
  <si>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</si>
  <si>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</si>
  <si>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</si>
  <si>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</si>
  <si>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</si>
  <si>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</si>
  <si>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</si>
  <si>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</si>
  <si>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</si>
  <si>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</si>
  <si>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</si>
  <si>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</si>
  <si>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</si>
  <si>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</si>
  <si>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</si>
  <si>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</si>
  <si>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</si>
  <si>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</si>
  <si>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</si>
  <si>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</si>
  <si>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</si>
  <si>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</si>
  <si>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</si>
  <si>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</si>
  <si>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</si>
  <si>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</si>
  <si>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</si>
  <si>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</si>
  <si>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</si>
  <si>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</si>
  <si>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</si>
  <si>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</si>
  <si>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</si>
  <si>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</si>
  <si>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</si>
  <si>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</si>
  <si>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</si>
  <si>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</si>
  <si>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</si>
  <si>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</si>
  <si>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</si>
  <si>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</si>
  <si>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</si>
  <si>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</si>
  <si>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</si>
  <si>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</si>
  <si>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</si>
  <si>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</si>
  <si>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</si>
  <si>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</si>
  <si>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</si>
  <si>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</si>
  <si>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</si>
  <si>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</si>
  <si>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</si>
  <si>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</si>
  <si>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</si>
  <si>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</si>
  <si>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</si>
  <si>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</si>
  <si>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</si>
  <si>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</si>
  <si>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</si>
  <si>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</si>
  <si>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</si>
  <si>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</si>
  <si>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</si>
  <si>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</si>
  <si>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</si>
  <si>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</si>
  <si>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</si>
  <si>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</si>
  <si>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</si>
  <si>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</si>
  <si>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</si>
  <si>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</si>
  <si>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</si>
  <si>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</si>
  <si>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</si>
  <si>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</si>
  <si>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</si>
  <si>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</si>
  <si>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</si>
  <si>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</si>
  <si>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</si>
  <si>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</si>
  <si>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</si>
  <si>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</si>
  <si>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</si>
  <si>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</si>
  <si>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</si>
  <si>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</si>
  <si>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</si>
  <si>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</si>
  <si>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</si>
  <si>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</si>
  <si>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</si>
  <si>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</si>
  <si>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</si>
  <si>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</si>
  <si>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</si>
  <si>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</si>
  <si>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</si>
  <si>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</si>
  <si>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</si>
  <si>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</si>
  <si>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</si>
  <si>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</si>
  <si>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</si>
  <si>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</si>
  <si>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</si>
  <si>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</si>
  <si>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</si>
  <si>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</si>
  <si>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</si>
  <si>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</si>
  <si>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</si>
  <si>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</si>
  <si>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</si>
  <si>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</si>
  <si>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</si>
  <si>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</si>
  <si>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</si>
  <si>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</si>
  <si>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</si>
  <si>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</si>
  <si>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</si>
  <si>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</si>
  <si>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</si>
  <si>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</si>
  <si>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</si>
  <si>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</si>
  <si>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</si>
  <si>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</si>
  <si>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</si>
  <si>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</si>
  <si>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</si>
  <si>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</si>
  <si>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</si>
  <si>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</si>
  <si>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</si>
  <si>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</si>
  <si>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</si>
  <si>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</si>
  <si>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</si>
  <si>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</si>
  <si>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</si>
  <si>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</si>
  <si>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</si>
  <si>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</si>
  <si>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</si>
  <si>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</si>
  <si>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</si>
  <si>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</si>
  <si>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</si>
  <si>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</si>
  <si>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</si>
  <si>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</si>
  <si>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</si>
  <si>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</si>
  <si>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</si>
  <si>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</si>
  <si>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</si>
  <si>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</si>
  <si>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</si>
  <si>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</si>
  <si>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</si>
  <si>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</si>
  <si>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</si>
  <si>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</si>
  <si>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</si>
  <si>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</si>
  <si>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</si>
  <si>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</si>
  <si>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</si>
  <si>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</si>
  <si>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</si>
  <si>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</si>
  <si>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</si>
  <si>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</si>
  <si>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</si>
  <si>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</si>
  <si>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</si>
  <si>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</si>
  <si>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</si>
  <si>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</si>
  <si>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</si>
  <si>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</si>
  <si>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</si>
  <si>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</si>
  <si>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</si>
  <si>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</si>
  <si>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</si>
  <si>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</si>
  <si>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</si>
  <si>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</si>
  <si>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</si>
  <si>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</si>
  <si>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</si>
  <si>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</si>
  <si>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</si>
  <si>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</si>
  <si>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</si>
  <si>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</si>
  <si>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</si>
  <si>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</si>
  <si>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</si>
  <si>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</si>
  <si>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</si>
  <si>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</si>
  <si>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</si>
  <si>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</si>
  <si>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</si>
  <si>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</si>
  <si>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</si>
  <si>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</si>
  <si>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</si>
  <si>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</si>
  <si>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</si>
  <si>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</si>
  <si>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</si>
  <si>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</si>
  <si>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</si>
  <si>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</si>
  <si>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</si>
  <si>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</si>
  <si>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</si>
  <si>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</si>
  <si>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</si>
  <si>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</si>
  <si>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</si>
  <si>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</si>
  <si>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</si>
  <si>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</si>
  <si>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</si>
  <si>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</si>
  <si>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</si>
  <si>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</si>
  <si>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</si>
  <si>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</si>
  <si>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</si>
  <si>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</si>
  <si>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</si>
  <si>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</si>
  <si>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</si>
  <si>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</si>
  <si>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</si>
  <si>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</si>
  <si>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</si>
  <si>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</si>
  <si>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</si>
  <si>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</si>
  <si>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</si>
  <si>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</si>
  <si>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</si>
  <si>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</si>
  <si>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</si>
  <si>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</si>
  <si>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</si>
  <si>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</si>
  <si>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</si>
  <si>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</si>
  <si>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</si>
  <si>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</si>
  <si>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</si>
  <si>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</si>
  <si>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</si>
  <si>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</si>
  <si>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</si>
  <si>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</si>
  <si>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</si>
  <si>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</si>
  <si>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</si>
  <si>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</si>
  <si>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</si>
  <si>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</si>
  <si>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</si>
  <si>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</si>
  <si>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</si>
  <si>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</si>
  <si>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</si>
  <si>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</si>
  <si>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</si>
  <si>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</si>
  <si>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</si>
  <si>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</si>
  <si>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</si>
  <si>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</si>
  <si>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</si>
  <si>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</si>
  <si>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</si>
  <si>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</si>
  <si>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</si>
  <si>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</si>
  <si>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</si>
  <si>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</si>
  <si>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</si>
  <si>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</si>
  <si>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</si>
  <si>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</si>
  <si>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</si>
  <si>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</si>
  <si>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</si>
  <si>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</si>
  <si>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</si>
  <si>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</si>
  <si>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</si>
  <si>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</si>
  <si>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</si>
  <si>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</si>
  <si>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</si>
  <si>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</si>
  <si>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</si>
  <si>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</si>
  <si>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</si>
  <si>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</si>
  <si>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</si>
  <si>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</si>
  <si>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</si>
  <si>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</si>
  <si>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</si>
  <si>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</si>
  <si>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</si>
  <si>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</si>
  <si>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</si>
  <si>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</si>
  <si>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</si>
  <si>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</si>
  <si>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</si>
  <si>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</si>
  <si>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</si>
  <si>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</si>
  <si>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</si>
  <si>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</si>
  <si>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</si>
  <si>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</si>
  <si>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</si>
  <si>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</si>
  <si>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</si>
  <si>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</si>
  <si>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</si>
  <si>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</si>
  <si>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</si>
  <si>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</si>
  <si>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</si>
  <si>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</si>
  <si>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</si>
  <si>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</si>
  <si>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</si>
  <si>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</si>
  <si>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</si>
  <si>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</si>
  <si>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</si>
  <si>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</si>
  <si>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</si>
  <si>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</si>
  <si>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</si>
  <si>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</si>
  <si>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</si>
  <si>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</si>
  <si>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</si>
  <si>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</si>
  <si>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</si>
  <si>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</si>
  <si>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</si>
  <si>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</si>
  <si>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</si>
  <si>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</si>
  <si>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</si>
  <si>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</si>
  <si>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</si>
  <si>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</si>
  <si>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</si>
  <si>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</si>
  <si>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</si>
  <si>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</si>
  <si>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</si>
  <si>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</si>
  <si>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</si>
  <si>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</si>
  <si>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</si>
  <si>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</si>
  <si>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</si>
  <si>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</si>
  <si>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</si>
  <si>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</si>
  <si>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</si>
  <si>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</si>
  <si>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</si>
  <si>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</si>
  <si>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</si>
  <si>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</si>
  <si>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</si>
  <si>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</si>
  <si>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</si>
  <si>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</si>
  <si>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</si>
  <si>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</si>
  <si>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</si>
  <si>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</si>
  <si>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</si>
  <si>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</si>
  <si>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</si>
  <si>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</si>
  <si>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</si>
  <si>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</si>
  <si>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</si>
  <si>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</si>
  <si>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</si>
  <si>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</si>
  <si>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</si>
  <si>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</si>
  <si>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</si>
  <si>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</si>
  <si>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</si>
  <si>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</si>
  <si>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</si>
  <si>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</si>
  <si>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</si>
  <si>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</si>
  <si>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</si>
  <si>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</si>
  <si>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</si>
  <si>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</si>
  <si>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</si>
  <si>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</si>
  <si>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</si>
  <si>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</si>
  <si>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</si>
  <si>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</si>
  <si>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</si>
  <si>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</si>
  <si>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</si>
  <si>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</si>
  <si>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</si>
  <si>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</si>
  <si>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</si>
  <si>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</si>
  <si>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</si>
  <si>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</si>
  <si>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</si>
  <si>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</si>
  <si>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</si>
  <si>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</si>
  <si>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</si>
  <si>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</si>
  <si>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</si>
  <si>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</si>
  <si>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</si>
  <si>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</si>
  <si>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</si>
  <si>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</si>
  <si>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</si>
  <si>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</si>
  <si>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</si>
  <si>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</si>
  <si>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</si>
  <si>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</si>
  <si>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</si>
  <si>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</si>
  <si>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</si>
  <si>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</si>
  <si>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</si>
  <si>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</si>
  <si>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</si>
  <si>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</si>
  <si>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</si>
  <si>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</si>
  <si>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</si>
  <si>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</si>
  <si>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</si>
  <si>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</si>
  <si>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</si>
  <si>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</si>
  <si>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</si>
  <si>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</si>
  <si>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</si>
  <si>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</si>
  <si>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</si>
  <si>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</si>
  <si>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</si>
  <si>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</si>
  <si>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</si>
  <si>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</si>
  <si>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</si>
  <si>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</si>
  <si>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</si>
  <si>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</si>
  <si>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</si>
  <si>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</si>
  <si>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</si>
  <si>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</si>
  <si>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</si>
  <si>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</si>
  <si>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</si>
  <si>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</si>
  <si>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</si>
  <si>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</si>
  <si>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</si>
  <si>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</si>
  <si>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</si>
  <si>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</si>
  <si>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</si>
  <si>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</si>
  <si>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</si>
  <si>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</si>
  <si>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</si>
  <si>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</si>
  <si>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</si>
  <si>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</si>
  <si>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</si>
  <si>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</si>
  <si>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</si>
  <si>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</si>
  <si>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</si>
  <si>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</si>
  <si>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</si>
  <si>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</si>
  <si>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</si>
  <si>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</si>
  <si>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</si>
  <si>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</si>
  <si>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</si>
  <si>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</si>
  <si>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</si>
  <si>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</si>
  <si>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</si>
  <si>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</si>
  <si>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</si>
  <si>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</si>
  <si>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</si>
  <si>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</si>
  <si>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</si>
  <si>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</si>
  <si>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</si>
  <si>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</si>
  <si>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</si>
  <si>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</si>
  <si>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</si>
  <si>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</si>
  <si>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</si>
  <si>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</si>
  <si>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</si>
  <si>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</si>
  <si>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</si>
  <si>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</si>
  <si>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</si>
  <si>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</si>
  <si>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</si>
  <si>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</si>
  <si>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</si>
  <si>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</si>
  <si>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</si>
  <si>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</si>
  <si>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</si>
  <si>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</si>
  <si>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</si>
  <si>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</si>
  <si>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</si>
  <si>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</si>
  <si>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</si>
  <si>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</si>
  <si>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</si>
  <si>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</si>
  <si>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</si>
  <si>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</si>
  <si>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</si>
  <si>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</si>
  <si>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</si>
  <si>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</si>
  <si>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</si>
  <si>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</si>
  <si>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</si>
  <si>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</si>
  <si>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</si>
  <si>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</si>
  <si>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</si>
  <si>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</si>
  <si>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</si>
  <si>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</si>
  <si>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</si>
  <si>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</si>
  <si>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</si>
  <si>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</si>
  <si>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</si>
  <si>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</si>
  <si>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</si>
  <si>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</si>
  <si>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</si>
  <si>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</si>
  <si>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</si>
  <si>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</si>
  <si>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</si>
  <si>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</si>
  <si>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</si>
  <si>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</si>
  <si>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</si>
  <si>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</si>
  <si>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</si>
  <si>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</si>
  <si>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</si>
  <si>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</si>
  <si>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</si>
  <si>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</si>
  <si>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</si>
  <si>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</si>
  <si>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</si>
  <si>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</si>
  <si>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</si>
  <si>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</si>
  <si>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</si>
  <si>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</si>
  <si>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</si>
  <si>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</si>
  <si>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</si>
  <si>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</si>
  <si>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</si>
  <si>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</si>
  <si>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</si>
  <si>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</si>
  <si>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</si>
  <si>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</si>
  <si>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</si>
  <si>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</si>
  <si>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</si>
  <si>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</si>
  <si>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</si>
  <si>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</si>
  <si>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</si>
  <si>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</si>
  <si>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</si>
  <si>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</si>
  <si>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</si>
  <si>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</si>
  <si>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</si>
  <si>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</si>
  <si>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</si>
  <si>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</si>
  <si>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</si>
  <si>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</si>
  <si>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</si>
  <si>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</si>
  <si>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</si>
  <si>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</si>
  <si>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</si>
  <si>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</si>
  <si>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</si>
  <si>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</si>
  <si>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</si>
  <si>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</si>
  <si>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</si>
  <si>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</si>
  <si>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</si>
  <si>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</si>
  <si>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</si>
  <si>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</si>
  <si>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</si>
  <si>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</si>
  <si>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</si>
  <si>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</si>
  <si>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</si>
  <si>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</si>
  <si>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</si>
  <si>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</si>
  <si>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</si>
  <si>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</si>
  <si>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</si>
  <si>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</si>
  <si>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</si>
  <si>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</si>
  <si>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</si>
  <si>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</si>
  <si>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</si>
  <si>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</si>
  <si>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</si>
  <si>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</si>
  <si>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</si>
  <si>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</si>
  <si>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</si>
  <si>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</si>
  <si>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</si>
  <si>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</si>
  <si>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</si>
  <si>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</si>
  <si>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</si>
  <si>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</si>
  <si>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</si>
  <si>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</si>
  <si>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</si>
  <si>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</si>
  <si>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</si>
  <si>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</si>
  <si>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</si>
  <si>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</si>
  <si>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</si>
  <si>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</si>
  <si>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</si>
  <si>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</si>
  <si>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</si>
  <si>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</si>
  <si>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</si>
  <si>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</si>
  <si>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</si>
  <si>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</si>
  <si>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</si>
  <si>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</si>
  <si>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</si>
  <si>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</si>
  <si>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</si>
  <si>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</si>
  <si>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</si>
  <si>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</si>
  <si>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</si>
  <si>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</si>
  <si>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</si>
  <si>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</si>
  <si>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</si>
  <si>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</si>
  <si>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</si>
  <si>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</si>
  <si>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</si>
  <si>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</si>
  <si>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</si>
  <si>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</si>
  <si>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</si>
  <si>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</si>
  <si>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</si>
  <si>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</si>
  <si>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</si>
  <si>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</si>
  <si>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</si>
  <si>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</si>
  <si>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</si>
  <si>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</si>
  <si>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</si>
  <si>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</si>
  <si>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</si>
  <si>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</si>
  <si>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</si>
  <si>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</si>
  <si>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</si>
  <si>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</si>
  <si>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</si>
  <si>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</si>
  <si>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</si>
  <si>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</si>
  <si>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</si>
  <si>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</si>
  <si>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</si>
  <si>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</si>
  <si>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</si>
  <si>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</si>
  <si>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</si>
  <si>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</si>
  <si>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</si>
  <si>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</si>
  <si>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</si>
  <si>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</si>
  <si>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</si>
  <si>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</si>
  <si>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</si>
  <si>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</si>
  <si>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</si>
  <si>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</si>
  <si>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</si>
  <si>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</si>
  <si>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</si>
  <si>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</si>
  <si>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</si>
  <si>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</si>
  <si>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</si>
  <si>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</si>
  <si>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</si>
  <si>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</si>
  <si>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</si>
  <si>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</si>
  <si>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</si>
  <si>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</si>
  <si>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</si>
  <si>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</si>
  <si>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</si>
  <si>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</si>
  <si>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</si>
  <si>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</si>
  <si>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</si>
  <si>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</si>
  <si>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</si>
  <si>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</si>
  <si>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</si>
  <si>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</si>
  <si>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</si>
  <si>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</si>
  <si>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</si>
  <si>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</si>
  <si>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</si>
  <si>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</si>
  <si>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</si>
  <si>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</si>
  <si>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</si>
  <si>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</si>
  <si>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</si>
  <si>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</si>
  <si>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</si>
  <si>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</si>
  <si>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</si>
  <si>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</si>
  <si>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</si>
  <si>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</si>
  <si>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</si>
  <si>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</si>
  <si>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</si>
  <si>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</si>
  <si>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</si>
  <si>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</si>
  <si>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</si>
  <si>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</si>
  <si>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</si>
  <si>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</si>
  <si>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</si>
  <si>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</si>
  <si>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</si>
  <si>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</si>
  <si>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</si>
  <si>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</si>
  <si>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</si>
  <si>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</si>
  <si>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</si>
  <si>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</si>
  <si>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</si>
  <si>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</si>
  <si>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</si>
  <si>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</si>
  <si>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</si>
  <si>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</si>
  <si>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</si>
  <si>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</si>
  <si>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</si>
  <si>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</si>
  <si>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</si>
  <si>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</si>
  <si>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</si>
  <si>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</si>
  <si>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</si>
  <si>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</si>
  <si>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</si>
  <si>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</si>
  <si>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</si>
  <si>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</si>
  <si>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</si>
  <si>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</si>
  <si>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</si>
  <si>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</si>
  <si>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</si>
  <si>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</si>
  <si>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</si>
  <si>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</si>
  <si>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</si>
  <si>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</si>
  <si>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</si>
  <si>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</si>
  <si>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</si>
  <si>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</si>
  <si>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</si>
  <si>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</si>
  <si>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</si>
  <si>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</si>
  <si>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</si>
  <si>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</si>
  <si>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</si>
  <si>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</si>
  <si>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</si>
  <si>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</si>
  <si>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</si>
  <si>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</si>
  <si>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</si>
  <si>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</si>
  <si>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</si>
  <si>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</si>
  <si>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</si>
  <si>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</si>
  <si>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</si>
  <si>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</si>
  <si>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</si>
  <si>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</si>
  <si>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</si>
  <si>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</si>
  <si>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</si>
  <si>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</si>
  <si>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</si>
  <si>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</si>
  <si>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</si>
  <si>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</si>
  <si>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</si>
  <si>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</si>
  <si>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</si>
  <si>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</si>
  <si>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</si>
  <si>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</si>
  <si>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</si>
  <si>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</si>
  <si>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</si>
  <si>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</si>
  <si>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</si>
  <si>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</si>
  <si>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</si>
  <si>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</si>
  <si>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</si>
  <si>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</si>
  <si>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</si>
  <si>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</si>
  <si>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</si>
  <si>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</si>
  <si>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</si>
  <si>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</si>
  <si>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</si>
  <si>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</si>
  <si>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</si>
  <si>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</si>
  <si>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</si>
  <si>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</si>
  <si>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</si>
  <si>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</si>
  <si>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</si>
  <si>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</si>
  <si>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</si>
  <si>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</si>
  <si>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</si>
  <si>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</si>
  <si>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</si>
  <si>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</si>
  <si>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</si>
  <si>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</si>
  <si>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</si>
  <si>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</si>
  <si>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</si>
  <si>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</si>
  <si>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</si>
  <si>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</si>
  <si>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</si>
  <si>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</si>
  <si>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</si>
  <si>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</si>
  <si>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</si>
  <si>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</si>
  <si>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</si>
  <si>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</si>
  <si>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</si>
  <si>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</si>
  <si>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</si>
  <si>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</si>
  <si>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</si>
  <si>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</si>
  <si>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</si>
  <si>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</si>
  <si>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</si>
  <si>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</si>
  <si>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</si>
  <si>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</si>
  <si>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</si>
  <si>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</si>
  <si>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</si>
  <si>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</si>
  <si>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</si>
  <si>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</si>
  <si>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</si>
  <si>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</si>
  <si>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</si>
  <si>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</si>
  <si>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</si>
  <si>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</si>
  <si>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</si>
  <si>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</si>
  <si>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</si>
  <si>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</si>
  <si>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</si>
  <si>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</si>
  <si>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</si>
  <si>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</si>
  <si>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</si>
  <si>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</si>
  <si>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</si>
  <si>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</si>
  <si>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</si>
  <si>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</si>
  <si>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</si>
  <si>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</si>
  <si>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</si>
  <si>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</si>
  <si>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</si>
  <si>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</si>
  <si>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</si>
  <si>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</si>
  <si>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</si>
  <si>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</si>
  <si>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</si>
  <si>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</si>
  <si>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</si>
  <si>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</si>
  <si>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</si>
  <si>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</si>
  <si>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</si>
  <si>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</si>
  <si>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</si>
  <si>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</si>
  <si>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</si>
  <si>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</si>
  <si>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</si>
  <si>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</si>
  <si>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</si>
  <si>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</si>
  <si>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</si>
  <si>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</si>
  <si>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</si>
  <si>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</si>
  <si>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</si>
  <si>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</si>
  <si>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</si>
  <si>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</si>
  <si>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</si>
  <si>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</si>
  <si>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</si>
  <si>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</si>
  <si>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</si>
  <si>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</si>
  <si>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</si>
  <si>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</si>
  <si>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</si>
  <si>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</si>
  <si>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</si>
  <si>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</si>
  <si>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</si>
  <si>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</si>
  <si>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</si>
  <si>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</si>
  <si>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</si>
  <si>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</si>
  <si>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</si>
  <si>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</si>
  <si>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</si>
  <si>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</si>
  <si>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</si>
  <si>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</si>
  <si>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</si>
  <si>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</si>
  <si>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</si>
  <si>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</si>
  <si>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</si>
  <si>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</si>
  <si>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</si>
  <si>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</si>
  <si>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</si>
  <si>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</si>
  <si>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</si>
  <si>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</si>
  <si>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</si>
  <si>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</si>
  <si>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</si>
  <si>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</si>
  <si>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</si>
  <si>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</si>
  <si>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</si>
  <si>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</si>
  <si>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</si>
  <si>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</si>
  <si>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</si>
  <si>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</si>
  <si>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</si>
  <si>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</si>
  <si>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</si>
  <si>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</si>
  <si>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</si>
  <si>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</si>
  <si>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</si>
  <si>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</si>
  <si>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</si>
  <si>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</si>
  <si>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</si>
  <si>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</si>
  <si>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</si>
  <si>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</si>
  <si>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</si>
  <si>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</si>
  <si>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</si>
  <si>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</si>
  <si>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</si>
  <si>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</si>
  <si>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</si>
  <si>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</si>
  <si>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</si>
  <si>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</si>
  <si>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</si>
  <si>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</si>
  <si>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</si>
  <si>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</si>
  <si>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</si>
  <si>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</si>
  <si>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</si>
  <si>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</si>
  <si>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</si>
  <si>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</si>
  <si>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</si>
  <si>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</si>
  <si>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</si>
  <si>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</si>
  <si>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</si>
  <si>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</si>
  <si>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</si>
  <si>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</si>
  <si>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</si>
  <si>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</si>
  <si>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</si>
  <si>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</si>
  <si>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</si>
  <si>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</si>
  <si>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</si>
  <si>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</si>
  <si>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</si>
  <si>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</si>
  <si>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</si>
  <si>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</si>
  <si>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</si>
  <si>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</si>
  <si>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</si>
  <si>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</si>
  <si>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</si>
  <si>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</si>
  <si>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</si>
  <si>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</si>
  <si>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</si>
  <si>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</si>
  <si>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</si>
  <si>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</si>
  <si>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</si>
  <si>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</si>
  <si>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</si>
  <si>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</si>
  <si>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</si>
  <si>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</si>
  <si>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</si>
  <si>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</si>
  <si>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</si>
  <si>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</si>
  <si>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</si>
  <si>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</si>
  <si>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</si>
  <si>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</si>
  <si>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</si>
  <si>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</si>
  <si>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</si>
  <si>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</si>
  <si>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</si>
  <si>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</si>
  <si>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</si>
  <si>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</si>
  <si>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</si>
  <si>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</si>
  <si>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</si>
  <si>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</si>
  <si>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</si>
  <si>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</si>
  <si>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</si>
  <si>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</si>
  <si>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</si>
  <si>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</si>
  <si>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</si>
  <si>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</si>
  <si>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</si>
  <si>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</si>
  <si>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</si>
  <si>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</si>
  <si>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</si>
  <si>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</si>
  <si>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</si>
  <si>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</si>
  <si>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</si>
  <si>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</si>
  <si>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</si>
  <si>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</si>
  <si>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</si>
  <si>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</si>
  <si>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</si>
  <si>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</si>
  <si>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</si>
  <si>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</si>
  <si>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</si>
  <si>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</si>
  <si>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</si>
  <si>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</si>
  <si>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</si>
  <si>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</si>
  <si>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</si>
  <si>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</si>
  <si>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</si>
  <si>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</si>
  <si>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</si>
  <si>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</si>
  <si>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</si>
  <si>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</si>
  <si>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</si>
  <si>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</si>
  <si>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</si>
  <si>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</si>
  <si>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</si>
  <si>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</si>
  <si>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</si>
  <si>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</si>
  <si>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</si>
  <si>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</si>
  <si>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</si>
  <si>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</si>
  <si>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</si>
  <si>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</si>
  <si>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</si>
  <si>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</si>
  <si>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</si>
  <si>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</si>
  <si>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</si>
  <si>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</si>
  <si>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</si>
  <si>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</si>
  <si>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</si>
  <si>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</si>
  <si>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</si>
  <si>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</si>
  <si>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</si>
  <si>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</si>
  <si>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</si>
  <si>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</si>
  <si>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</si>
  <si>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</si>
  <si>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</si>
  <si>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</si>
  <si>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</si>
  <si>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</si>
  <si>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</si>
  <si>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</si>
  <si>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</si>
  <si>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</si>
  <si>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</si>
  <si>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</si>
  <si>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</si>
  <si>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</si>
  <si>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</si>
  <si>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</si>
  <si>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</si>
  <si>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</si>
  <si>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</si>
  <si>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</si>
  <si>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</si>
  <si>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</si>
  <si>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</si>
  <si>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</si>
  <si>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</si>
  <si>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</si>
  <si>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</si>
  <si>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</si>
  <si>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</si>
  <si>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</si>
  <si>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</si>
  <si>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</si>
  <si>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</si>
  <si>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</si>
  <si>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</si>
  <si>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</si>
  <si>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</si>
  <si>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</si>
  <si>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</si>
  <si>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</si>
  <si>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</si>
  <si>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</si>
  <si>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</si>
  <si>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</si>
  <si>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</si>
  <si>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</si>
  <si>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</si>
  <si>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</si>
  <si>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</si>
  <si>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</si>
  <si>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</si>
  <si>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</si>
  <si>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</si>
  <si>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</si>
  <si>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</si>
  <si>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</si>
  <si>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</si>
  <si>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</si>
  <si>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</si>
  <si>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</si>
  <si>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</si>
  <si>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</si>
  <si>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</si>
  <si>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</si>
  <si>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</si>
  <si>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</si>
  <si>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</si>
  <si>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</si>
  <si>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</si>
  <si>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</si>
  <si>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</si>
  <si>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</si>
  <si>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</si>
  <si>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</si>
  <si>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</si>
  <si>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</si>
  <si>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</si>
  <si>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</si>
  <si>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</si>
  <si>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</si>
  <si>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</si>
  <si>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</si>
  <si>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</si>
  <si>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</si>
  <si>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</si>
  <si>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</si>
  <si>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</si>
  <si>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</si>
  <si>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</si>
  <si>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</si>
  <si>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</si>
  <si>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</si>
  <si>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</si>
  <si>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</si>
  <si>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</si>
  <si>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</si>
  <si>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</si>
  <si>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</si>
  <si>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</si>
  <si>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</si>
  <si>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</si>
  <si>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</si>
  <si>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</si>
  <si>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</si>
  <si>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</si>
  <si>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</si>
  <si>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</si>
  <si>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</si>
  <si>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</si>
  <si>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</si>
  <si>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</si>
  <si>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</si>
  <si>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</si>
  <si>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</si>
  <si>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</si>
  <si>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</si>
  <si>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</si>
  <si>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</si>
  <si>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</si>
  <si>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</si>
  <si>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</si>
  <si>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</si>
  <si>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</si>
  <si>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</si>
  <si>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</si>
  <si>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</si>
  <si>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</si>
  <si>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</si>
  <si>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</si>
  <si>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</si>
  <si>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</si>
  <si>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</si>
  <si>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</si>
  <si>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</si>
  <si>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</si>
  <si>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</si>
  <si>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</si>
  <si>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</si>
  <si>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</si>
  <si>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</si>
  <si>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</si>
  <si>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</si>
  <si>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</si>
  <si>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</si>
  <si>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</si>
  <si>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</si>
  <si>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</si>
  <si>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</si>
  <si>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</si>
  <si>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</si>
  <si>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</si>
  <si>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</si>
  <si>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</si>
  <si>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</si>
  <si>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</si>
  <si>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</si>
  <si>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</si>
  <si>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</si>
  <si>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</si>
  <si>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</si>
  <si>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</si>
  <si>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</si>
  <si>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</si>
  <si>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</si>
  <si>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</si>
  <si>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</si>
  <si>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</si>
  <si>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</si>
  <si>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</si>
  <si>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</si>
  <si>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</si>
  <si>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</si>
  <si>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</si>
  <si>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</si>
  <si>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</si>
  <si>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</si>
  <si>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</si>
  <si>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</si>
  <si>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</si>
  <si>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</si>
  <si>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</si>
  <si>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</si>
  <si>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</si>
  <si>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</si>
  <si>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</si>
  <si>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</si>
  <si>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</si>
  <si>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</si>
  <si>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</si>
  <si>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</si>
  <si>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</si>
  <si>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</si>
  <si>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</si>
  <si>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</si>
  <si>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</si>
  <si>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</si>
  <si>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</si>
  <si>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</si>
  <si>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</si>
  <si>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</si>
  <si>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</si>
  <si>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</si>
  <si>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</si>
  <si>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</si>
  <si>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</si>
  <si>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</si>
  <si>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</si>
  <si>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</si>
  <si>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</si>
  <si>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</si>
  <si>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</si>
  <si>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</si>
  <si>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</si>
  <si>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</si>
  <si>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</si>
  <si>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</si>
  <si>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</si>
  <si>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</si>
  <si>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</si>
  <si>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</si>
  <si>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</si>
  <si>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</si>
  <si>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</si>
  <si>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</si>
  <si>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</si>
  <si>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</si>
  <si>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</si>
  <si>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</si>
  <si>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</si>
  <si>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</si>
  <si>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</si>
  <si>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</si>
  <si>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</si>
  <si>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</si>
  <si>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</si>
  <si>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</si>
  <si>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</si>
  <si>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</si>
  <si>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</si>
  <si>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</si>
  <si>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</si>
  <si>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</si>
  <si>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</si>
  <si>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</si>
  <si>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</si>
  <si>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</si>
  <si>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</si>
  <si>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</si>
  <si>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</si>
  <si>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</si>
  <si>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</si>
  <si>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</si>
  <si>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</si>
  <si>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</si>
  <si>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</si>
  <si>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</si>
  <si>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</si>
  <si>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</si>
  <si>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</si>
  <si>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</si>
  <si>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</si>
  <si>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</si>
  <si>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</si>
  <si>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</si>
  <si>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</si>
  <si>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</si>
  <si>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</si>
  <si>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</si>
  <si>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</si>
  <si>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</si>
  <si>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</si>
  <si>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</si>
  <si>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</si>
  <si>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</si>
  <si>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</si>
  <si>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</si>
  <si>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</si>
  <si>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</si>
  <si>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</si>
  <si>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</si>
  <si>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</si>
  <si>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</si>
  <si>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</si>
  <si>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</si>
  <si>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</si>
  <si>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</si>
  <si>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</si>
  <si>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</si>
  <si>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</si>
  <si>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</si>
  <si>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</si>
  <si>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</si>
  <si>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</si>
  <si>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</si>
  <si>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</si>
  <si>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</si>
  <si>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</si>
  <si>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</si>
  <si>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</si>
  <si>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</si>
  <si>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</si>
  <si>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</si>
  <si>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</si>
  <si>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</si>
  <si>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</si>
  <si>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</si>
  <si>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</si>
  <si>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</si>
  <si>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</si>
  <si>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</si>
  <si>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</si>
  <si>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</si>
  <si>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</si>
  <si>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</si>
  <si>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</si>
  <si>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</si>
  <si>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</si>
  <si>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</si>
  <si>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</si>
  <si>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</si>
  <si>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</si>
  <si>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</si>
  <si>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</si>
  <si>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</si>
  <si>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</si>
  <si>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</si>
  <si>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</si>
  <si>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</si>
  <si>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</si>
  <si>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</si>
  <si>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</si>
  <si>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</si>
  <si>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</si>
  <si>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</si>
  <si>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</si>
  <si>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</si>
  <si>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</si>
  <si>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</si>
  <si>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</si>
  <si>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</si>
  <si>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</si>
  <si>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</si>
  <si>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</si>
  <si>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</si>
  <si>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</si>
  <si>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</si>
  <si>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</si>
  <si>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</si>
  <si>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</si>
  <si>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</si>
  <si>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</si>
  <si>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</si>
  <si>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</si>
  <si>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</si>
  <si>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</si>
  <si>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</si>
  <si>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</si>
  <si>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</si>
  <si>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</si>
  <si>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</si>
  <si>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</si>
  <si>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</si>
  <si>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</si>
  <si>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</si>
  <si>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</si>
  <si>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</si>
  <si>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</si>
  <si>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</si>
  <si>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</si>
  <si>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</si>
  <si>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</si>
  <si>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</si>
  <si>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</si>
  <si>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</si>
  <si>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</si>
  <si>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</si>
  <si>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</si>
  <si>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</si>
  <si>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</si>
  <si>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</si>
  <si>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</si>
  <si>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</si>
  <si>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</si>
  <si>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</si>
  <si>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</si>
  <si>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</si>
  <si>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</si>
  <si>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</si>
  <si>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</si>
  <si>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</si>
  <si>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</si>
  <si>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</si>
  <si>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</si>
  <si>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</si>
  <si>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</si>
  <si>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</si>
  <si>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</si>
  <si>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</si>
  <si>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</si>
  <si>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</si>
  <si>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</si>
  <si>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</si>
  <si>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</si>
  <si>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</si>
  <si>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</si>
  <si>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</si>
  <si>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</si>
  <si>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</si>
  <si>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</si>
  <si>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</si>
  <si>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</si>
  <si>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</si>
  <si>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</si>
  <si>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</si>
  <si>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</si>
  <si>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</si>
  <si>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</si>
  <si>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</si>
  <si>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</si>
  <si>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</si>
  <si>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</si>
  <si>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</si>
  <si>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</si>
  <si>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</si>
  <si>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</si>
  <si>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</si>
  <si>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</si>
  <si>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</si>
  <si>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</si>
  <si>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</si>
  <si>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</si>
  <si>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</si>
  <si>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</si>
  <si>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</si>
  <si>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</si>
  <si>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</si>
  <si>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</si>
  <si>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</si>
  <si>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</si>
  <si>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</si>
  <si>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</si>
  <si>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</si>
  <si>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</si>
  <si>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</si>
  <si>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</si>
  <si>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</si>
  <si>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</si>
  <si>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</si>
  <si>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</si>
  <si>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</si>
  <si>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</si>
  <si>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</si>
  <si>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</si>
  <si>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</si>
  <si>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</si>
  <si>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</si>
  <si>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</si>
  <si>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</si>
  <si>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</si>
  <si>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</si>
  <si>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</si>
  <si>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</si>
  <si>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</si>
  <si>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</si>
  <si>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</si>
  <si>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</si>
  <si>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</si>
  <si>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</si>
  <si>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</si>
  <si>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</si>
  <si>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</si>
  <si>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</si>
  <si>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</si>
  <si>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</si>
  <si>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</si>
  <si>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</si>
  <si>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</si>
  <si>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</si>
  <si>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</si>
  <si>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</si>
  <si>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</si>
  <si>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</si>
  <si>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</si>
  <si>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</si>
  <si>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</si>
  <si>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</si>
  <si>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</si>
  <si>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</si>
  <si>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</si>
  <si>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</si>
  <si>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</si>
  <si>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</si>
  <si>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</si>
  <si>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</si>
  <si>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</si>
  <si>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</si>
  <si>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</si>
  <si>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</si>
  <si>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</si>
  <si>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</si>
  <si>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</si>
  <si>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</si>
  <si>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</si>
  <si>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</si>
  <si>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</si>
  <si>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</si>
  <si>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</si>
  <si>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</si>
  <si>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</si>
  <si>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</si>
  <si>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</si>
  <si>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</si>
  <si>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</si>
  <si>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</si>
  <si>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</si>
  <si>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</si>
  <si>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</si>
  <si>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</si>
  <si>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</si>
  <si>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</si>
  <si>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</si>
  <si>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</si>
  <si>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</si>
  <si>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</si>
  <si>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</si>
  <si>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</si>
  <si>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</si>
  <si>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</si>
  <si>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</si>
  <si>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</si>
  <si>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</si>
  <si>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</si>
  <si>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</si>
  <si>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</si>
  <si>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</si>
  <si>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</si>
  <si>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</si>
  <si>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</si>
  <si>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</si>
  <si>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</si>
  <si>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</si>
  <si>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</si>
  <si>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</si>
  <si>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</si>
  <si>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</si>
  <si>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</si>
  <si>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</si>
  <si>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</si>
  <si>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</si>
  <si>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</si>
  <si>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</si>
  <si>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</si>
  <si>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</si>
  <si>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</si>
  <si>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</si>
  <si>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</si>
  <si>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</si>
  <si>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</si>
  <si>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</si>
  <si>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</si>
  <si>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</si>
  <si>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</si>
  <si>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</si>
  <si>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</si>
  <si>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</si>
  <si>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</si>
  <si>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</si>
  <si>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</si>
  <si>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</si>
  <si>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</si>
  <si>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</si>
  <si>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</si>
  <si>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</si>
  <si>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</si>
  <si>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</si>
  <si>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</si>
  <si>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</si>
  <si>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</si>
  <si>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</si>
  <si>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</si>
  <si>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</si>
  <si>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</si>
  <si>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</si>
  <si>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</si>
  <si>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</si>
  <si>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</si>
  <si>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</si>
  <si>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</si>
  <si>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</si>
  <si>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</si>
  <si>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</si>
  <si>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</si>
  <si>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</si>
  <si>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</si>
  <si>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</si>
  <si>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</si>
  <si>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</si>
  <si>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</si>
  <si>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</si>
  <si>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</si>
  <si>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</si>
  <si>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</si>
  <si>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</si>
  <si>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</si>
  <si>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</si>
  <si>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</si>
  <si>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</si>
  <si>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</si>
  <si>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</si>
  <si>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</si>
  <si>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</si>
  <si>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</si>
  <si>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</si>
  <si>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</si>
  <si>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</si>
  <si>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</si>
  <si>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</si>
  <si>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</si>
  <si>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</si>
  <si>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</si>
  <si>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</si>
  <si>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</si>
  <si>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</si>
  <si>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</si>
  <si>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</si>
  <si>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</si>
  <si>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</si>
  <si>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</si>
  <si>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</si>
  <si>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</si>
  <si>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</si>
  <si>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</si>
  <si>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</si>
  <si>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</si>
  <si>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</si>
  <si>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</si>
  <si>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</si>
  <si>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</si>
  <si>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</si>
  <si>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</si>
  <si>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</si>
  <si>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</si>
  <si>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</si>
  <si>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</si>
  <si>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</si>
  <si>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</si>
  <si>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</si>
  <si>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</si>
  <si>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</si>
  <si>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</si>
  <si>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</si>
  <si>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</si>
  <si>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</si>
  <si>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</si>
  <si>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</si>
  <si>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</si>
  <si>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</si>
  <si>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</si>
  <si>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</si>
  <si>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</si>
  <si>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</si>
  <si>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</si>
  <si>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</si>
  <si>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</si>
  <si>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</si>
  <si>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</si>
  <si>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</si>
  <si>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</si>
  <si>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</si>
  <si>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</si>
  <si>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</si>
  <si>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</si>
  <si>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</si>
  <si>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</si>
  <si>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</si>
  <si>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</si>
  <si>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</si>
  <si>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</si>
  <si>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</si>
  <si>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</si>
  <si>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</si>
  <si>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</si>
  <si>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</si>
  <si>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</si>
  <si>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</si>
  <si>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</si>
  <si>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</si>
  <si>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</si>
  <si>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</si>
  <si>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</si>
  <si>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</si>
  <si>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</si>
  <si>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</si>
  <si>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</si>
  <si>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</si>
  <si>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</si>
  <si>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</si>
  <si>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</si>
  <si>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</si>
  <si>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</si>
  <si>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</si>
  <si>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</si>
  <si>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</si>
  <si>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</si>
  <si>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</si>
  <si>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</si>
  <si>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</si>
  <si>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</si>
  <si>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</si>
  <si>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</si>
  <si>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</si>
  <si>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</si>
  <si>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</si>
  <si>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</si>
  <si>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</si>
  <si>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</si>
  <si>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</si>
  <si>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</si>
  <si>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</si>
  <si>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</si>
  <si>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</si>
  <si>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</si>
  <si>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</si>
  <si>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</si>
  <si>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</si>
  <si>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</si>
  <si>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</si>
  <si>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</si>
  <si>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</si>
  <si>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</si>
  <si>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</si>
  <si>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</si>
  <si>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</si>
  <si>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</si>
  <si>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</si>
  <si>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</si>
  <si>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</si>
  <si>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</si>
  <si>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</si>
  <si>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</si>
  <si>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</si>
  <si>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</si>
  <si>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</si>
  <si>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</si>
  <si>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</si>
  <si>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</si>
  <si>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</si>
  <si>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</si>
  <si>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</si>
  <si>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</si>
  <si>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</si>
  <si>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</si>
  <si>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</si>
  <si>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</si>
  <si>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</si>
  <si>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</si>
  <si>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</si>
  <si>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</si>
  <si>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</si>
  <si>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</si>
  <si>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</si>
  <si>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</si>
  <si>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</si>
  <si>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</si>
  <si>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</si>
  <si>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</si>
  <si>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</si>
  <si>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</si>
  <si>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</si>
  <si>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</si>
  <si>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</si>
  <si>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</si>
  <si>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</si>
  <si>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</si>
  <si>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</si>
  <si>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</si>
  <si>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</si>
  <si>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</si>
  <si>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</si>
  <si>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</si>
  <si>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</si>
  <si>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</si>
  <si>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</si>
  <si>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</si>
  <si>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</si>
  <si>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</si>
  <si>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</si>
  <si>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</si>
  <si>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</si>
  <si>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</si>
  <si>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</si>
  <si>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</si>
  <si>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</si>
  <si>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</si>
  <si>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</si>
  <si>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</si>
  <si>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</si>
  <si>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</si>
  <si>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</si>
  <si>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</si>
  <si>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</si>
  <si>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</si>
  <si>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</si>
  <si>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</si>
  <si>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</si>
  <si>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</si>
  <si>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</si>
  <si>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</si>
  <si>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</si>
  <si>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</si>
  <si>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</si>
  <si>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</si>
  <si>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</si>
  <si>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</si>
  <si>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</si>
  <si>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</si>
  <si>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</si>
  <si>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</si>
  <si>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</si>
  <si>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</si>
  <si>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</si>
  <si>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</si>
  <si>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</si>
  <si>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</si>
  <si>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</si>
  <si>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</si>
  <si>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</si>
  <si>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</si>
  <si>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</si>
  <si>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</si>
  <si>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</si>
  <si>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</si>
  <si>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</si>
  <si>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</si>
  <si>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</si>
  <si>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</si>
  <si>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</si>
  <si>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</si>
  <si>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</si>
  <si>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</si>
  <si>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</si>
  <si>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</si>
  <si>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</si>
  <si>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</si>
  <si>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</si>
  <si>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</si>
  <si>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</si>
  <si>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</si>
  <si>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</si>
  <si>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</si>
  <si>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</si>
  <si>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</si>
  <si>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</si>
  <si>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</si>
  <si>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</si>
  <si>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</si>
  <si>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</si>
  <si>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</si>
  <si>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</si>
  <si>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</si>
  <si>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</si>
  <si>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</si>
  <si>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</si>
  <si>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</si>
  <si>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</si>
  <si>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</si>
  <si>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</si>
  <si>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</si>
  <si>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</si>
  <si>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</si>
  <si>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</si>
  <si>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</si>
  <si>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</si>
  <si>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</si>
  <si>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</si>
  <si>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</si>
  <si>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</si>
  <si>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</si>
  <si>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</si>
  <si>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</si>
  <si>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</si>
  <si>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</si>
  <si>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</si>
  <si>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</si>
  <si>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</si>
  <si>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</si>
  <si>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</si>
  <si>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</si>
  <si>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</si>
  <si>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</si>
  <si>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</si>
  <si>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</si>
  <si>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</si>
  <si>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</si>
  <si>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</si>
  <si>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</si>
  <si>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</si>
  <si>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</si>
  <si>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</si>
  <si>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</si>
  <si>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</si>
  <si>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</si>
  <si>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</si>
  <si>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</si>
  <si>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</si>
  <si>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</si>
  <si>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</si>
  <si>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</si>
  <si>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</si>
  <si>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</si>
  <si>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</si>
  <si>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</si>
  <si>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</si>
  <si>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</si>
  <si>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</si>
  <si>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</si>
  <si>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</si>
  <si>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</si>
  <si>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</si>
  <si>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</si>
  <si>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</si>
  <si>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</si>
  <si>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</si>
  <si>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</si>
  <si>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</si>
  <si>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</si>
  <si>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</si>
  <si>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</si>
  <si>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</si>
  <si>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</si>
  <si>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</si>
  <si>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</si>
  <si>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</si>
  <si>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</si>
  <si>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</si>
  <si>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</si>
  <si>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</si>
  <si>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</si>
  <si>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</si>
  <si>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</si>
  <si>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</si>
  <si>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</si>
  <si>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</si>
  <si>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</si>
  <si>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</si>
  <si>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</si>
  <si>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</si>
  <si>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</si>
  <si>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</si>
  <si>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</si>
  <si>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</si>
  <si>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</si>
  <si>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</si>
  <si>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</si>
  <si>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</si>
  <si>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</si>
  <si>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</si>
  <si>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</si>
  <si>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</si>
  <si>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</si>
  <si>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</si>
  <si>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</si>
  <si>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</si>
  <si>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</si>
  <si>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</si>
  <si>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</si>
  <si>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</si>
  <si>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</si>
  <si>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</si>
  <si>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</si>
  <si>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</si>
  <si>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</si>
  <si>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</si>
  <si>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</si>
  <si>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</si>
  <si>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</si>
  <si>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</si>
  <si>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</si>
  <si>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</si>
  <si>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</si>
  <si>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</si>
  <si>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</si>
  <si>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</si>
  <si>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</si>
  <si>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</si>
  <si>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</si>
  <si>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</si>
  <si>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</si>
  <si>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</si>
  <si>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</si>
  <si>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</si>
  <si>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</si>
  <si>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</si>
  <si>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</si>
  <si>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</si>
  <si>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</si>
  <si>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</si>
  <si>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</si>
  <si>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</si>
  <si>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</si>
  <si>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</si>
  <si>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</si>
  <si>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</si>
  <si>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</si>
  <si>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</si>
  <si>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</si>
  <si>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</si>
  <si>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</si>
  <si>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</si>
  <si>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</si>
  <si>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</si>
  <si>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</si>
  <si>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</si>
  <si>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</si>
  <si>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</si>
  <si>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</si>
  <si>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</si>
  <si>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</si>
  <si>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</si>
  <si>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</si>
  <si>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</si>
  <si>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</si>
  <si>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</si>
  <si>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</si>
  <si>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</si>
  <si>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</si>
  <si>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</si>
  <si>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</si>
  <si>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</si>
  <si>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</si>
  <si>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</si>
  <si>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</si>
  <si>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</si>
  <si>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</si>
  <si>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</si>
  <si>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</si>
  <si>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</si>
  <si>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</si>
  <si>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</si>
  <si>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</si>
  <si>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</si>
  <si>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</si>
  <si>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</si>
  <si>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</si>
  <si>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</si>
  <si>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</si>
  <si>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</si>
  <si>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</si>
  <si>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</si>
  <si>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</si>
  <si>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</si>
  <si>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</si>
  <si>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</si>
  <si>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</si>
  <si>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</si>
  <si>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</si>
  <si>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</si>
  <si>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</si>
  <si>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</si>
  <si>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</si>
  <si>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</si>
  <si>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</si>
  <si>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</si>
  <si>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</si>
  <si>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</si>
  <si>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</si>
  <si>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</si>
  <si>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</si>
  <si>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</si>
  <si>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</si>
  <si>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</si>
  <si>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</si>
  <si>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</si>
  <si>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</si>
  <si>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</si>
  <si>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</si>
  <si>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</si>
  <si>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</si>
  <si>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</si>
  <si>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</si>
  <si>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</si>
  <si>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</si>
  <si>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</si>
  <si>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</si>
  <si>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</si>
  <si>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</si>
  <si>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</si>
  <si>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</si>
  <si>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</si>
  <si>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</si>
  <si>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</si>
  <si>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</si>
  <si>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</si>
  <si>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</si>
  <si>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</si>
  <si>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</si>
  <si>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</si>
  <si>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</si>
  <si>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</si>
  <si>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</si>
  <si>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</si>
  <si>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</si>
  <si>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</si>
  <si>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</si>
  <si>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</si>
  <si>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</si>
  <si>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</si>
  <si>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</si>
  <si>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</si>
  <si>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</si>
  <si>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</si>
  <si>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</si>
  <si>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</si>
  <si>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</si>
  <si>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</si>
  <si>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</si>
  <si>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</si>
  <si>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</si>
  <si>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</si>
  <si>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</si>
  <si>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</si>
  <si>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</si>
  <si>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</si>
  <si>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</si>
  <si>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</si>
  <si>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</si>
  <si>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</si>
  <si>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</si>
  <si>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</si>
  <si>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</si>
  <si>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</si>
  <si>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</si>
  <si>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</si>
  <si>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</si>
  <si>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</si>
  <si>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</si>
  <si>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</si>
  <si>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</si>
  <si>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</si>
  <si>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</si>
  <si>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</si>
  <si>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</si>
  <si>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</si>
  <si>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</si>
  <si>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</si>
  <si>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</si>
  <si>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</si>
  <si>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</si>
  <si>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</si>
  <si>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</si>
  <si>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</si>
  <si>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</si>
  <si>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</si>
  <si>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</si>
  <si>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</si>
  <si>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</si>
  <si>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</si>
  <si>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</si>
  <si>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</si>
  <si>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</si>
  <si>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</si>
  <si>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</si>
  <si>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</si>
  <si>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</si>
  <si>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</si>
  <si>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</si>
  <si>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</si>
  <si>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</si>
  <si>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</si>
  <si>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</si>
  <si>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</si>
  <si>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</si>
  <si>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</si>
  <si>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</si>
  <si>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</si>
  <si>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</si>
  <si>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</si>
  <si>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</si>
  <si>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</si>
  <si>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</si>
  <si>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</si>
  <si>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</si>
  <si>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</si>
  <si>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</si>
  <si>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</si>
  <si>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</si>
  <si>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</si>
  <si>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</si>
  <si>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</si>
  <si>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</si>
  <si>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</si>
  <si>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</si>
  <si>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</si>
  <si>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</si>
  <si>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</si>
  <si>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</si>
  <si>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</si>
  <si>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</si>
  <si>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</si>
  <si>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</si>
  <si>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</si>
  <si>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</si>
  <si>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</si>
  <si>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</si>
  <si>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</si>
  <si>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</si>
  <si>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</si>
  <si>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</si>
  <si>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</si>
  <si>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</si>
  <si>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</si>
  <si>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</si>
  <si>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</si>
  <si>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</si>
  <si>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</si>
  <si>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</si>
  <si>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</si>
  <si>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</si>
  <si>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</si>
  <si>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</si>
  <si>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</si>
  <si>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</si>
  <si>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</si>
  <si>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</si>
  <si>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</si>
  <si>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</si>
  <si>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</si>
  <si>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</si>
  <si>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</si>
  <si>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</si>
  <si>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</si>
  <si>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</si>
  <si>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</si>
  <si>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</si>
  <si>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</si>
  <si>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</si>
  <si>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</si>
  <si>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</si>
  <si>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</si>
  <si>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</si>
  <si>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</si>
  <si>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</si>
  <si>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</si>
  <si>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</si>
  <si>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</si>
  <si>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</si>
  <si>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</si>
  <si>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</si>
  <si>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</si>
  <si>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</si>
  <si>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</si>
  <si>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</si>
  <si>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</si>
  <si>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</si>
  <si>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</si>
  <si>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</si>
  <si>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</si>
  <si>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</si>
  <si>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</si>
  <si>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</si>
  <si>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</si>
  <si>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</si>
  <si>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</si>
  <si>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</si>
  <si>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</si>
  <si>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</si>
  <si>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</si>
  <si>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</si>
  <si>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</si>
  <si>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</si>
  <si>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</si>
  <si>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</si>
  <si>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</si>
  <si>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</si>
  <si>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</si>
  <si>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</si>
  <si>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</si>
  <si>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</si>
  <si>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</si>
  <si>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</si>
  <si>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</si>
  <si>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</si>
  <si>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</si>
  <si>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</si>
  <si>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</si>
  <si>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</si>
  <si>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</si>
  <si>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</si>
  <si>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</si>
  <si>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</si>
  <si>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</si>
  <si>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</si>
  <si>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</si>
  <si>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</si>
  <si>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</si>
  <si>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</si>
  <si>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</si>
  <si>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</si>
  <si>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</si>
  <si>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</si>
  <si>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</si>
  <si>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</si>
  <si>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</si>
  <si>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</si>
  <si>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</si>
  <si>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</si>
  <si>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</si>
  <si>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</si>
  <si>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</si>
  <si>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</si>
  <si>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</si>
  <si>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</si>
  <si>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</si>
  <si>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</si>
  <si>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</si>
  <si>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</si>
  <si>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</si>
  <si>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</si>
  <si>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</si>
  <si>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</si>
  <si>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</si>
  <si>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</si>
  <si>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</si>
  <si>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</si>
  <si>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</si>
  <si>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</si>
  <si>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</si>
  <si>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</si>
  <si>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</si>
  <si>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</si>
  <si>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</si>
  <si>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</si>
  <si>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</si>
  <si>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</si>
  <si>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</si>
  <si>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</si>
  <si>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</si>
  <si>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</si>
  <si>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</si>
  <si>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</si>
  <si>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</si>
  <si>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</si>
  <si>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</si>
  <si>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</si>
  <si>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</si>
  <si>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</si>
  <si>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</si>
  <si>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</si>
  <si>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</si>
  <si>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</si>
  <si>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</si>
  <si>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</si>
  <si>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</si>
  <si>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</si>
  <si>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</si>
  <si>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</si>
  <si>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</si>
  <si>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</si>
  <si>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</si>
  <si>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</si>
  <si>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</si>
  <si>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</si>
  <si>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</si>
  <si>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</si>
  <si>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</si>
  <si>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</si>
  <si>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</si>
  <si>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</si>
  <si>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</si>
  <si>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</si>
  <si>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</si>
  <si>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</si>
  <si>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</si>
  <si>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</si>
  <si>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</si>
  <si>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</si>
  <si>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</si>
  <si>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</si>
  <si>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</si>
  <si>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</si>
  <si>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</si>
  <si>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</si>
  <si>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</si>
  <si>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</si>
  <si>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</si>
  <si>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</si>
  <si>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</si>
  <si>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</si>
  <si>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</si>
  <si>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</si>
  <si>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</si>
  <si>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</si>
  <si>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</si>
  <si>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</si>
  <si>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</si>
  <si>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</si>
  <si>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</si>
  <si>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</si>
  <si>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</si>
  <si>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</si>
  <si>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</si>
  <si>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</si>
  <si>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</si>
  <si>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</si>
  <si>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</si>
  <si>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</si>
  <si>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</si>
  <si>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</si>
  <si>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</si>
  <si>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</si>
  <si>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</si>
  <si>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</si>
  <si>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</si>
  <si>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</si>
  <si>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</si>
  <si>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</si>
  <si>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</si>
  <si>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</si>
  <si>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</si>
  <si>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</si>
  <si>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</si>
  <si>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</si>
  <si>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</si>
  <si>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</si>
  <si>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</si>
  <si>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</si>
  <si>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</si>
  <si>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</si>
  <si>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</si>
  <si>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</si>
  <si>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</si>
  <si>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</si>
  <si>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</si>
  <si>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</si>
  <si>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</si>
  <si>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</si>
  <si>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</si>
  <si>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</si>
  <si>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</si>
  <si>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</si>
  <si>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</si>
  <si>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</si>
  <si>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</si>
  <si>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</si>
  <si>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</si>
  <si>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</si>
  <si>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</si>
  <si>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</si>
  <si>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</si>
  <si>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</si>
  <si>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</si>
  <si>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</si>
  <si>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</si>
  <si>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</si>
  <si>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</si>
  <si>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</si>
  <si>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</si>
  <si>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</si>
  <si>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</si>
  <si>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</si>
  <si>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</si>
  <si>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</si>
  <si>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</si>
  <si>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</si>
  <si>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</si>
  <si>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</si>
  <si>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</si>
  <si>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</si>
  <si>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</si>
  <si>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</si>
  <si>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</si>
  <si>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</si>
  <si>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</si>
  <si>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</si>
  <si>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</si>
  <si>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</si>
  <si>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</si>
  <si>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</si>
  <si>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</si>
  <si>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</si>
  <si>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</si>
  <si>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</si>
  <si>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</si>
  <si>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</si>
  <si>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</si>
  <si>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</si>
  <si>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</si>
  <si>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</si>
  <si>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</si>
  <si>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</si>
  <si>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</si>
  <si>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</si>
  <si>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</si>
  <si>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</si>
  <si>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</si>
  <si>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</si>
  <si>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</si>
  <si>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</si>
  <si>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</si>
  <si>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</si>
  <si>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</si>
  <si>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</si>
  <si>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</si>
  <si>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</si>
  <si>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</si>
  <si>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</si>
  <si>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</si>
  <si>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</si>
  <si>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</si>
  <si>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</si>
  <si>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</si>
  <si>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</si>
  <si>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</si>
  <si>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</si>
  <si>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</si>
  <si>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</si>
  <si>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</si>
  <si>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</si>
  <si>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</si>
  <si>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</si>
  <si>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</si>
  <si>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</si>
  <si>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</si>
  <si>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</si>
  <si>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</si>
  <si>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</si>
  <si>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</si>
  <si>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</si>
  <si>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</si>
  <si>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</si>
  <si>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</si>
  <si>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</si>
  <si>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</si>
  <si>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</si>
  <si>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</si>
  <si>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</si>
  <si>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</si>
  <si>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</si>
  <si>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</si>
  <si>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</si>
  <si>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</si>
  <si>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</si>
  <si>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</si>
  <si>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</si>
  <si>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</si>
  <si>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</si>
  <si>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</si>
  <si>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</si>
  <si>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</si>
  <si>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</si>
  <si>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</si>
  <si>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</si>
  <si>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</si>
  <si>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</si>
  <si>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</si>
  <si>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</si>
  <si>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</si>
  <si>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</si>
  <si>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</si>
  <si>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</si>
  <si>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</si>
  <si>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</si>
  <si>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</si>
  <si>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</si>
  <si>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</si>
  <si>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</si>
  <si>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</si>
  <si>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</si>
  <si>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</si>
  <si>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</si>
  <si>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</si>
  <si>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</si>
  <si>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</si>
  <si>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</si>
  <si>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</si>
  <si>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</si>
  <si>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</si>
  <si>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</si>
  <si>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</si>
  <si>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</si>
  <si>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</si>
  <si>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</si>
  <si>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</si>
  <si>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</si>
  <si>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</si>
  <si>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</si>
  <si>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</si>
  <si>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</si>
  <si>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</si>
  <si>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</si>
  <si>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</si>
  <si>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</si>
  <si>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</si>
  <si>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</si>
  <si>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</si>
  <si>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</si>
  <si>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</si>
  <si>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</si>
  <si>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</si>
  <si>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</si>
  <si>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</si>
  <si>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</si>
  <si>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</si>
  <si>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</si>
  <si>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</si>
  <si>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</si>
  <si>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</si>
  <si>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</si>
  <si>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</si>
  <si>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</si>
  <si>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</si>
  <si>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</si>
  <si>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</si>
  <si>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</si>
  <si>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</si>
  <si>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</si>
  <si>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</si>
  <si>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</si>
  <si>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</si>
  <si>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</si>
  <si>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</si>
  <si>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</si>
  <si>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</si>
  <si>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</si>
  <si>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</si>
  <si>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</si>
  <si>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</si>
  <si>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</si>
  <si>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</si>
  <si>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</si>
  <si>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</si>
  <si>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</si>
  <si>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</si>
  <si>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</si>
  <si>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</si>
  <si>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</si>
  <si>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</si>
  <si>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</si>
  <si>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</si>
  <si>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</si>
  <si>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</si>
  <si>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</si>
  <si>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</si>
  <si>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</si>
  <si>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</si>
  <si>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</si>
  <si>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</si>
  <si>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</si>
  <si>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</si>
  <si>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</si>
  <si>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</si>
  <si>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</si>
  <si>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</si>
  <si>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</si>
  <si>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</si>
  <si>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</si>
  <si>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</si>
  <si>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</si>
  <si>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</si>
  <si>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</si>
  <si>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</si>
  <si>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</si>
  <si>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</si>
  <si>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</si>
  <si>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</si>
  <si>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</si>
  <si>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</si>
  <si>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</si>
  <si>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</si>
  <si>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</si>
  <si>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</si>
  <si>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</si>
  <si>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</si>
  <si>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</si>
  <si>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</si>
  <si>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</si>
  <si>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</si>
  <si>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</si>
  <si>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</si>
  <si>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</si>
  <si>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</si>
  <si>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</si>
  <si>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</si>
  <si>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</si>
  <si>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</si>
  <si>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</si>
  <si>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</si>
  <si>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</si>
  <si>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</si>
  <si>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</si>
  <si>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</si>
  <si>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</si>
  <si>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</si>
  <si>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</si>
  <si>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</si>
  <si>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</si>
  <si>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</si>
  <si>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</si>
  <si>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</si>
  <si>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</si>
  <si>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</si>
  <si>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</si>
  <si>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</si>
  <si>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</si>
  <si>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</si>
  <si>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</si>
  <si>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</si>
  <si>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</si>
  <si>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</si>
  <si>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</si>
  <si>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</si>
  <si>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</si>
  <si>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</si>
  <si>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</si>
  <si>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</si>
  <si>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</si>
  <si>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</si>
  <si>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</si>
  <si>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</si>
  <si>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</si>
  <si>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</si>
  <si>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</si>
  <si>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</si>
  <si>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</si>
  <si>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</si>
  <si>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</si>
  <si>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</si>
  <si>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</si>
  <si>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</si>
  <si>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</si>
  <si>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</si>
  <si>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</si>
  <si>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</si>
  <si>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</si>
  <si>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</si>
  <si>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</si>
  <si>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</si>
  <si>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</si>
  <si>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</si>
  <si>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</si>
  <si>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</si>
  <si>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</si>
  <si>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</si>
  <si>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</si>
  <si>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</si>
  <si>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</si>
  <si>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</si>
  <si>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</si>
  <si>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</si>
  <si>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</si>
  <si>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</si>
  <si>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</si>
  <si>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</si>
  <si>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</si>
  <si>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</si>
  <si>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</si>
  <si>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</si>
  <si>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</si>
  <si>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</si>
  <si>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</si>
  <si>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</si>
  <si>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</si>
  <si>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</si>
  <si>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</si>
  <si>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</si>
  <si>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</si>
  <si>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</si>
  <si>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</si>
  <si>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</si>
  <si>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</si>
  <si>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</si>
  <si>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</si>
  <si>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</si>
  <si>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</si>
  <si>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</si>
  <si>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</si>
  <si>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</si>
  <si>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</si>
  <si>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</si>
  <si>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</si>
  <si>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</si>
  <si>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</si>
  <si>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</si>
  <si>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</si>
  <si>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</si>
  <si>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</si>
  <si>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</si>
  <si>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</si>
  <si>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</si>
  <si>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</si>
  <si>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</si>
  <si>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</si>
  <si>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</si>
  <si>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</si>
  <si>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</si>
  <si>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</si>
  <si>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</si>
  <si>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</si>
  <si>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</si>
  <si>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</si>
  <si>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</si>
  <si>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</si>
  <si>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</si>
  <si>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</si>
  <si>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</si>
  <si>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</si>
  <si>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</si>
  <si>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</si>
  <si>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</si>
  <si>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</si>
  <si>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</si>
  <si>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</si>
  <si>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</si>
  <si>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</si>
  <si>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</si>
  <si>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</si>
  <si>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</si>
  <si>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</si>
  <si>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</si>
  <si>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</si>
  <si>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</si>
  <si>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</si>
  <si>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</si>
  <si>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</si>
  <si>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</si>
  <si>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</si>
  <si>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</si>
  <si>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</si>
  <si>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</si>
  <si>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</si>
  <si>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</si>
  <si>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</si>
  <si>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</si>
  <si>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</si>
  <si>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</si>
  <si>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</si>
  <si>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</si>
  <si>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</si>
  <si>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</si>
  <si>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</si>
  <si>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</si>
  <si>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</si>
  <si>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</si>
  <si>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</si>
  <si>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</si>
  <si>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</si>
  <si>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</si>
  <si>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</si>
  <si>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</si>
  <si>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</si>
  <si>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</si>
  <si>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</si>
  <si>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</si>
  <si>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</si>
  <si>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</si>
  <si>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</si>
  <si>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</si>
  <si>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</si>
  <si>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</si>
  <si>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</si>
  <si>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</si>
  <si>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</si>
  <si>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</si>
  <si>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</si>
  <si>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</si>
  <si>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</si>
  <si>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</si>
  <si>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</si>
  <si>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</si>
  <si>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</si>
  <si>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</si>
  <si>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</si>
  <si>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</si>
  <si>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</si>
  <si>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</si>
  <si>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</si>
  <si>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</si>
  <si>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</si>
  <si>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</si>
  <si>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</si>
  <si>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</si>
  <si>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</si>
  <si>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</si>
  <si>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</si>
  <si>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</si>
  <si>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</si>
  <si>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</si>
  <si>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</si>
  <si>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</si>
  <si>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</si>
  <si>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</si>
  <si>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</si>
  <si>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</si>
  <si>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</si>
  <si>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</si>
  <si>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</si>
  <si>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</si>
  <si>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</si>
  <si>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</si>
  <si>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</si>
  <si>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</si>
  <si>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</si>
  <si>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</si>
  <si>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</si>
  <si>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</si>
  <si>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</si>
  <si>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</si>
  <si>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</si>
  <si>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</si>
  <si>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</si>
  <si>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</si>
  <si>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</si>
  <si>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</si>
  <si>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</si>
  <si>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</si>
  <si>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</si>
  <si>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</si>
  <si>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</si>
  <si>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</si>
  <si>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</si>
  <si>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</si>
  <si>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</si>
  <si>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</si>
  <si>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</si>
  <si>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</si>
  <si>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</si>
  <si>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</si>
  <si>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</si>
  <si>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</si>
  <si>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</si>
  <si>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</si>
  <si>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</si>
  <si>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</si>
  <si>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</si>
  <si>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</si>
  <si>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</si>
  <si>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</si>
  <si>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</si>
  <si>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</si>
  <si>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</si>
  <si>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</si>
  <si>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</si>
  <si>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</si>
  <si>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</si>
  <si>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</si>
  <si>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</si>
  <si>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</si>
  <si>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</si>
  <si>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</si>
  <si>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</si>
  <si>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</si>
  <si>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</si>
  <si>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</si>
  <si>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</si>
  <si>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</si>
  <si>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</si>
  <si>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</si>
  <si>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</si>
  <si>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</si>
  <si>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</si>
  <si>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</si>
  <si>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</si>
  <si>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</si>
  <si>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</si>
  <si>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</si>
  <si>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</si>
  <si>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</si>
  <si>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</si>
  <si>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</si>
  <si>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</si>
  <si>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</si>
  <si>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</si>
  <si>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</si>
  <si>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</si>
  <si>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</si>
  <si>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</si>
  <si>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</si>
  <si>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</si>
  <si>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</si>
  <si>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</si>
  <si>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</si>
  <si>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</si>
  <si>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</si>
  <si>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</si>
  <si>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</si>
  <si>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</si>
  <si>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</si>
  <si>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</si>
  <si>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</si>
  <si>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</si>
  <si>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</si>
  <si>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</si>
  <si>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</si>
  <si>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</si>
  <si>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</si>
  <si>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</si>
  <si>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</si>
  <si>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</si>
  <si>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</si>
  <si>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</si>
  <si>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</si>
  <si>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</si>
  <si>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</si>
  <si>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</si>
  <si>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</si>
  <si>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</si>
  <si>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</si>
  <si>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</si>
  <si>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</si>
  <si>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</si>
  <si>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</si>
  <si>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</si>
  <si>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</si>
  <si>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</si>
  <si>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</si>
  <si>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</si>
  <si>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</si>
  <si>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</si>
  <si>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</si>
  <si>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</si>
  <si>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</si>
  <si>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</si>
  <si>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</si>
  <si>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</si>
  <si>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</si>
  <si>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</si>
  <si>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</si>
  <si>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</si>
  <si>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</si>
  <si>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</si>
  <si>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</si>
  <si>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</si>
  <si>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</si>
  <si>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</si>
  <si>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</si>
  <si>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</si>
  <si>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</si>
  <si>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</si>
  <si>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</si>
  <si>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</si>
  <si>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</si>
  <si>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</si>
  <si>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</si>
  <si>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</si>
  <si>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</si>
  <si>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</si>
  <si>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</si>
  <si>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</si>
  <si>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</si>
  <si>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</si>
  <si>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</si>
  <si>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</si>
  <si>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</si>
  <si>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</si>
  <si>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</si>
  <si>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</si>
  <si>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</si>
  <si>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</si>
  <si>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</si>
  <si>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</si>
  <si>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</si>
  <si>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</si>
  <si>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</si>
  <si>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</si>
  <si>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</si>
  <si>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</si>
  <si>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</si>
  <si>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</si>
  <si>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</si>
  <si>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</si>
  <si>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</si>
  <si>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</si>
  <si>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</si>
  <si>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</si>
  <si>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</si>
  <si>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</si>
  <si>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</si>
  <si>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</si>
  <si>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</si>
  <si>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</si>
  <si>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</si>
  <si>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</si>
  <si>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</si>
  <si>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</si>
  <si>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</si>
  <si>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</si>
  <si>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</si>
  <si>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</si>
  <si>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</si>
  <si>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</si>
  <si>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</si>
  <si>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</si>
  <si>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</si>
  <si>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</si>
  <si>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</si>
  <si>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</si>
  <si>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</si>
  <si>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</si>
  <si>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</si>
  <si>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</si>
  <si>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</si>
  <si>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</si>
  <si>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</si>
  <si>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</si>
  <si>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</si>
  <si>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</si>
  <si>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</si>
  <si>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</si>
  <si>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</si>
  <si>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</si>
  <si>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</si>
  <si>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</si>
  <si>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</si>
  <si>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</si>
  <si>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</si>
  <si>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</si>
  <si>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</si>
  <si>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</si>
  <si>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</si>
  <si>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</si>
  <si>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</si>
  <si>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</si>
  <si>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</si>
  <si>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</si>
  <si>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</si>
  <si>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</si>
  <si>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</si>
  <si>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</si>
  <si>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</si>
  <si>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</si>
  <si>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</si>
  <si>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</si>
  <si>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</si>
  <si>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</si>
  <si>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</si>
  <si>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</si>
  <si>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</si>
  <si>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</si>
  <si>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</si>
  <si>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</si>
  <si>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</si>
  <si>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</si>
  <si>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</si>
  <si>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</si>
  <si>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</si>
  <si>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</si>
  <si>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</si>
  <si>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</si>
  <si>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</si>
  <si>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</si>
  <si>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</si>
  <si>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</si>
  <si>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</si>
  <si>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</si>
  <si>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</si>
  <si>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</si>
  <si>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</si>
  <si>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</si>
  <si>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</si>
  <si>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</si>
  <si>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</si>
  <si>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</si>
  <si>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</si>
  <si>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</si>
  <si>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</si>
  <si>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</si>
  <si>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</si>
  <si>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</si>
  <si>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</si>
  <si>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</si>
  <si>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</si>
  <si>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</si>
  <si>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</si>
  <si>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</si>
  <si>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</si>
  <si>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</si>
  <si>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</si>
  <si>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</si>
  <si>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</si>
  <si>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</si>
  <si>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</si>
  <si>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</si>
  <si>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</si>
  <si>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</si>
  <si>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</si>
  <si>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</si>
  <si>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</si>
  <si>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</si>
  <si>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</si>
  <si>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</si>
  <si>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</si>
  <si>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</si>
  <si>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</si>
  <si>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</si>
  <si>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</si>
  <si>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</si>
  <si>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</si>
  <si>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</si>
  <si>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</si>
  <si>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</si>
  <si>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</si>
  <si>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</si>
  <si>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</si>
  <si>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</si>
  <si>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</si>
  <si>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</si>
  <si>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</si>
  <si>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</si>
  <si>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</si>
  <si>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</si>
  <si>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</si>
  <si>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</si>
  <si>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</si>
  <si>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</si>
  <si>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</si>
  <si>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</si>
  <si>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</si>
  <si>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</si>
  <si>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</si>
  <si>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</si>
  <si>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</si>
  <si>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</si>
  <si>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</si>
  <si>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</si>
  <si>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</si>
  <si>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</si>
  <si>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</si>
  <si>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</si>
  <si>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</si>
  <si>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</si>
  <si>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</si>
  <si>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</si>
  <si>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</si>
  <si>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</si>
  <si>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</si>
  <si>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</si>
  <si>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</si>
  <si>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</si>
  <si>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</si>
  <si>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</si>
  <si>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</si>
  <si>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</si>
  <si>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</si>
  <si>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</si>
  <si>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</si>
  <si>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</si>
  <si>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</si>
  <si>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</si>
  <si>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</si>
  <si>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</si>
  <si>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</si>
  <si>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</si>
  <si>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</si>
  <si>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</si>
  <si>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</si>
  <si>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</si>
  <si>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</si>
  <si>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</si>
  <si>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</si>
  <si>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</si>
  <si>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</si>
  <si>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</si>
  <si>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</si>
  <si>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</si>
  <si>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</si>
  <si>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</si>
  <si>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</si>
  <si>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</si>
  <si>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</si>
  <si>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</si>
  <si>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</si>
  <si>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</si>
  <si>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</si>
  <si>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</si>
  <si>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</si>
  <si>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</si>
  <si>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</si>
  <si>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</si>
  <si>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</si>
  <si>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</si>
  <si>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</si>
  <si>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</si>
  <si>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</si>
  <si>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</si>
  <si>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</si>
  <si>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</si>
  <si>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</si>
  <si>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</si>
  <si>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</si>
  <si>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</si>
  <si>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</si>
  <si>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</si>
  <si>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</si>
  <si>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</si>
  <si>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</si>
  <si>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</si>
  <si>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</si>
  <si>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</si>
  <si>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</si>
  <si>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</si>
  <si>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</si>
  <si>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</si>
  <si>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</si>
  <si>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</si>
  <si>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</si>
  <si>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</si>
  <si>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</si>
  <si>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</si>
  <si>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</si>
  <si>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</si>
  <si>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</si>
  <si>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</si>
  <si>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</si>
  <si>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</si>
  <si>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</si>
  <si>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</si>
  <si>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</si>
  <si>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</si>
  <si>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</si>
  <si>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</si>
  <si>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</si>
  <si>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</si>
  <si>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</si>
  <si>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</si>
  <si>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</si>
  <si>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</si>
  <si>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</si>
  <si>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</si>
  <si>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</si>
  <si>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</si>
  <si>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</si>
  <si>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</si>
  <si>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</si>
  <si>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</si>
  <si>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</si>
  <si>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</si>
  <si>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</si>
  <si>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</si>
  <si>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</si>
  <si>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</si>
  <si>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</si>
  <si>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</si>
  <si>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</si>
  <si>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</si>
  <si>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</si>
  <si>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</si>
  <si>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</si>
  <si>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</si>
  <si>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</si>
  <si>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</si>
  <si>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</si>
  <si>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</si>
  <si>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</si>
  <si>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</si>
  <si>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</si>
  <si>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</si>
  <si>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</si>
  <si>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</si>
  <si>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</si>
  <si>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</si>
  <si>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</si>
  <si>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</si>
  <si>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</si>
  <si>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</si>
  <si>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</si>
  <si>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</si>
  <si>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</si>
  <si>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</si>
  <si>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</si>
  <si>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</si>
  <si>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</si>
  <si>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</si>
  <si>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</si>
  <si>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</si>
  <si>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</si>
  <si>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</si>
  <si>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</si>
  <si>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</si>
  <si>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</si>
  <si>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</si>
  <si>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</si>
  <si>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</si>
  <si>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</si>
  <si>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</si>
  <si>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</si>
  <si>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</si>
  <si>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</si>
  <si>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</si>
  <si>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</si>
  <si>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</si>
  <si>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</si>
  <si>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</si>
  <si>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</si>
  <si>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</si>
  <si>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</si>
  <si>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</si>
  <si>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</si>
  <si>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</si>
  <si>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</si>
  <si>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</si>
  <si>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</si>
  <si>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</si>
  <si>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</si>
  <si>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</si>
  <si>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</si>
  <si>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</si>
  <si>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</si>
  <si>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</si>
  <si>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</si>
  <si>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</si>
  <si>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</si>
  <si>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</si>
  <si>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</si>
  <si>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</si>
  <si>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</si>
  <si>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</si>
  <si>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</si>
  <si>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</si>
  <si>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</si>
  <si>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</si>
  <si>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</si>
  <si>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</si>
  <si>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</si>
  <si>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</si>
  <si>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</si>
  <si>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</si>
  <si>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</si>
  <si>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</si>
  <si>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</si>
  <si>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</si>
  <si>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</si>
  <si>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</si>
  <si>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</si>
  <si>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</si>
  <si>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</si>
  <si>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</si>
  <si>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</si>
  <si>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</si>
  <si>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</si>
  <si>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</si>
  <si>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</si>
  <si>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</si>
  <si>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</si>
  <si>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</si>
  <si>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</si>
  <si>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</si>
  <si>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</si>
  <si>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</si>
  <si>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</si>
  <si>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</si>
  <si>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</si>
  <si>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</si>
  <si>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</si>
  <si>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</si>
  <si>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</si>
  <si>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</si>
  <si>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</si>
  <si>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</si>
  <si>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</si>
  <si>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</si>
  <si>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</si>
  <si>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</si>
  <si>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</si>
  <si>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</si>
  <si>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</si>
  <si>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</si>
  <si>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</si>
  <si>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</si>
  <si>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</si>
  <si>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</si>
  <si>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</si>
  <si>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</si>
  <si>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</si>
  <si>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</si>
  <si>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</si>
  <si>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</si>
  <si>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</si>
  <si>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</si>
  <si>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</si>
  <si>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</si>
  <si>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</si>
  <si>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</si>
  <si>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</si>
  <si>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</si>
  <si>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</si>
  <si>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</si>
  <si>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</si>
  <si>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</si>
  <si>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</si>
  <si>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</si>
  <si>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</si>
  <si>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</si>
  <si>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</si>
  <si>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</si>
  <si>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</si>
  <si>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</si>
  <si>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</si>
  <si>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</si>
  <si>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</si>
  <si>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</si>
  <si>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</si>
  <si>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</si>
  <si>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</si>
  <si>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</si>
  <si>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</si>
  <si>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</si>
  <si>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</si>
  <si>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</si>
  <si>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</si>
  <si>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</si>
  <si>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</si>
  <si>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</si>
  <si>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</si>
  <si>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</si>
  <si>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</si>
  <si>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</si>
  <si>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</si>
  <si>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</si>
  <si>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</si>
  <si>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</si>
  <si>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</si>
  <si>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</si>
  <si>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</si>
  <si>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</si>
  <si>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</si>
  <si>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</si>
  <si>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</si>
  <si>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</si>
  <si>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</si>
  <si>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</si>
  <si>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</si>
  <si>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</si>
  <si>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</si>
  <si>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</si>
  <si>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</si>
  <si>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</si>
  <si>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</si>
  <si>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</si>
  <si>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</si>
  <si>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</si>
  <si>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</si>
  <si>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</si>
  <si>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</si>
  <si>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</si>
  <si>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</si>
  <si>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</si>
  <si>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</si>
  <si>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</si>
  <si>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</si>
  <si>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</si>
  <si>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</si>
  <si>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</si>
  <si>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</si>
  <si>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</si>
  <si>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</si>
  <si>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</si>
  <si>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</si>
  <si>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</si>
  <si>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</si>
  <si>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</si>
  <si>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</si>
  <si>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</si>
  <si>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</si>
  <si>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</si>
  <si>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</si>
  <si>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</si>
  <si>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</si>
  <si>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</si>
  <si>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</si>
  <si>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</si>
  <si>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</si>
  <si>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</si>
  <si>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</si>
  <si>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</si>
  <si>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</si>
  <si>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</si>
  <si>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</si>
  <si>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</si>
  <si>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</si>
  <si>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</si>
  <si>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</si>
  <si>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</si>
  <si>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</si>
  <si>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</si>
  <si>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</si>
  <si>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</si>
  <si>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</si>
  <si>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</si>
  <si>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</si>
  <si>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</si>
  <si>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</si>
  <si>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</si>
  <si>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</si>
  <si>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</si>
  <si>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</si>
  <si>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</si>
  <si>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</si>
  <si>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</si>
  <si>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</si>
  <si>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</si>
  <si>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</si>
  <si>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</si>
  <si>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</si>
  <si>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</si>
  <si>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</si>
  <si>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</si>
  <si>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</si>
  <si>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</si>
  <si>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</si>
  <si>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</si>
  <si>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</si>
  <si>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</si>
  <si>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</si>
  <si>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</si>
  <si>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</si>
  <si>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</si>
  <si>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</si>
  <si>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</si>
  <si>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</si>
  <si>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</si>
  <si>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</si>
  <si>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</si>
  <si>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</si>
  <si>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</si>
  <si>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</si>
  <si>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</si>
  <si>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</si>
  <si>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</si>
  <si>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</si>
  <si>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</si>
  <si>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</si>
  <si>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</si>
  <si>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</si>
  <si>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</si>
  <si>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</si>
  <si>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</si>
  <si>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</si>
  <si>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</si>
  <si>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</si>
  <si>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</si>
  <si>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</si>
  <si>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</si>
  <si>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</si>
  <si>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</si>
  <si>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</si>
  <si>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</si>
  <si>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</si>
  <si>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</si>
  <si>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</si>
  <si>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</si>
  <si>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</si>
  <si>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</si>
  <si>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</si>
  <si>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</si>
  <si>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</si>
  <si>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</si>
  <si>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</si>
  <si>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</si>
  <si>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</si>
  <si>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</si>
  <si>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</si>
  <si>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</si>
  <si>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</si>
  <si>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</si>
  <si>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</si>
  <si>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</si>
  <si>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</si>
  <si>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</si>
  <si>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</si>
  <si>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</si>
  <si>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</si>
  <si>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</si>
  <si>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</si>
  <si>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</si>
  <si>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</si>
  <si>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</si>
  <si>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</si>
  <si>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</si>
  <si>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</si>
  <si>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</si>
  <si>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</si>
  <si>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</si>
  <si>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</si>
  <si>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</si>
  <si>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</si>
  <si>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</si>
  <si>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</si>
  <si>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</si>
  <si>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</si>
  <si>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</si>
  <si>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</si>
  <si>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</si>
  <si>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</si>
  <si>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</si>
  <si>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</si>
  <si>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</si>
  <si>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</si>
  <si>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</si>
  <si>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</si>
  <si>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</si>
  <si>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</si>
  <si>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</si>
  <si>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</si>
  <si>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</si>
  <si>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</si>
  <si>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</si>
  <si>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</si>
  <si>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</si>
  <si>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</si>
  <si>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</si>
  <si>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</si>
  <si>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</si>
  <si>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</si>
  <si>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</si>
  <si>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</si>
  <si>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</si>
  <si>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</si>
  <si>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</si>
  <si>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</si>
  <si>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</si>
  <si>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</si>
  <si>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</si>
  <si>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</si>
  <si>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</si>
  <si>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</si>
  <si>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</si>
  <si>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</si>
  <si>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</si>
  <si>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</si>
  <si>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</si>
  <si>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</si>
  <si>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</si>
  <si>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</si>
  <si>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</si>
  <si>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</si>
  <si>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</si>
  <si>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</si>
  <si>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</si>
  <si>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</si>
  <si>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</si>
  <si>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</si>
  <si>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</si>
  <si>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</si>
  <si>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</si>
  <si>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</si>
  <si>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</si>
  <si>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</si>
  <si>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</si>
  <si>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</si>
  <si>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</si>
  <si>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</si>
  <si>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</si>
  <si>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</si>
  <si>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</si>
  <si>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</si>
  <si>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</si>
  <si>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</si>
  <si>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</si>
  <si>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</si>
  <si>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</si>
  <si>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</si>
  <si>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</si>
  <si>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</si>
  <si>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</si>
  <si>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</si>
  <si>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</si>
  <si>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</si>
  <si>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</si>
  <si>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</si>
  <si>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</si>
  <si>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</si>
  <si>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</si>
  <si>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</si>
  <si>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</si>
  <si>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</si>
  <si>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</si>
  <si>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</si>
  <si>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</si>
  <si>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</si>
  <si>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</si>
  <si>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</si>
  <si>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</si>
  <si>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</si>
  <si>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</si>
  <si>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</si>
  <si>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</si>
  <si>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</si>
  <si>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</si>
  <si>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</si>
  <si>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</si>
  <si>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</si>
  <si>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</si>
  <si>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</si>
  <si>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</si>
  <si>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</si>
  <si>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</si>
  <si>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</si>
  <si>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</si>
  <si>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</si>
  <si>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</si>
  <si>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</si>
  <si>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</si>
  <si>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</si>
  <si>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</si>
  <si>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</si>
  <si>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</si>
  <si>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</si>
  <si>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</si>
  <si>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</si>
  <si>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</si>
  <si>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</si>
  <si>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</si>
  <si>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</si>
  <si>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</si>
  <si>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</si>
  <si>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</si>
  <si>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</si>
  <si>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</si>
  <si>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</si>
  <si>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</si>
  <si>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</si>
  <si>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</si>
  <si>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</si>
  <si>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</si>
  <si>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</si>
  <si>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</si>
  <si>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</si>
  <si>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</si>
  <si>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</si>
  <si>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</si>
  <si>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</si>
  <si>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</si>
  <si>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</si>
  <si>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</si>
  <si>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</si>
  <si>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</si>
  <si>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</si>
  <si>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</si>
  <si>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</si>
  <si>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</si>
  <si>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</si>
  <si>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</si>
  <si>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</si>
  <si>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</si>
  <si>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</si>
  <si>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</si>
  <si>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</si>
  <si>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</si>
  <si>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</si>
  <si>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</si>
  <si>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</si>
  <si>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</si>
  <si>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</si>
  <si>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</si>
  <si>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</si>
  <si>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</si>
  <si>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</si>
  <si>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</si>
  <si>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</si>
  <si>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</si>
  <si>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</si>
  <si>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</si>
  <si>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</si>
  <si>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</si>
  <si>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</si>
  <si>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</si>
  <si>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</si>
  <si>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</si>
  <si>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</si>
  <si>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</si>
  <si>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</si>
  <si>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</si>
  <si>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</si>
  <si>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</si>
  <si>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</si>
  <si>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</si>
  <si>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</si>
  <si>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</si>
  <si>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</si>
  <si>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</si>
  <si>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</si>
  <si>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</si>
  <si>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</si>
  <si>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</si>
  <si>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</si>
  <si>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</si>
  <si>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</si>
  <si>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</si>
  <si>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</si>
  <si>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</si>
  <si>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</si>
  <si>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</si>
  <si>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</si>
  <si>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</si>
  <si>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</si>
  <si>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</si>
  <si>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</si>
  <si>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</si>
  <si>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</si>
  <si>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</si>
  <si>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</si>
  <si>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</si>
  <si>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</si>
  <si>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</si>
  <si>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</si>
  <si>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</si>
  <si>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</si>
  <si>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</si>
  <si>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</si>
  <si>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</si>
  <si>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</si>
  <si>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</si>
  <si>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</si>
  <si>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</si>
  <si>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</si>
  <si>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</si>
  <si>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</si>
  <si>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</si>
  <si>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</si>
  <si>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</si>
  <si>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</si>
  <si>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</si>
  <si>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</si>
  <si>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</si>
  <si>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</si>
  <si>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</si>
  <si>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</si>
  <si>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</si>
  <si>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</si>
  <si>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</si>
  <si>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</si>
  <si>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</si>
  <si>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</si>
  <si>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</si>
  <si>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</si>
  <si>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</si>
  <si>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</si>
  <si>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</si>
  <si>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</si>
  <si>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</si>
  <si>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</si>
  <si>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</si>
  <si>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</si>
  <si>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</si>
  <si>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</si>
  <si>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</si>
  <si>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</si>
  <si>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</si>
  <si>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</si>
  <si>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</si>
  <si>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</si>
  <si>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</si>
  <si>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</si>
  <si>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</si>
  <si>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</si>
  <si>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</si>
  <si>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</si>
  <si>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</si>
  <si>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</si>
  <si>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</si>
  <si>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</si>
  <si>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</si>
  <si>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</si>
  <si>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</si>
  <si>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</si>
  <si>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</si>
  <si>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</si>
  <si>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</si>
  <si>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</si>
  <si>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</si>
  <si>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</si>
  <si>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</si>
  <si>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</si>
  <si>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</si>
  <si>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</si>
  <si>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</si>
  <si>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</si>
  <si>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</si>
  <si>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</si>
  <si>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</si>
  <si>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</si>
  <si>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</si>
  <si>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</si>
  <si>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</si>
  <si>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</si>
  <si>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</si>
  <si>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</si>
  <si>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</si>
  <si>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</si>
  <si>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</si>
  <si>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</si>
  <si>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</si>
  <si>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</si>
  <si>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</si>
  <si>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</si>
  <si>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</si>
  <si>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</si>
  <si>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</si>
  <si>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</si>
  <si>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</si>
  <si>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</si>
  <si>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</si>
  <si>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</si>
  <si>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</si>
  <si>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</si>
  <si>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</si>
  <si>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</si>
  <si>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</si>
  <si>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</si>
  <si>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</si>
  <si>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</si>
  <si>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</si>
  <si>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</si>
  <si>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</si>
  <si>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</si>
  <si>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</si>
  <si>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</si>
  <si>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</si>
  <si>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</si>
  <si>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</si>
  <si>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</si>
  <si>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</si>
  <si>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</si>
  <si>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</si>
  <si>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</si>
  <si>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</si>
  <si>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</si>
  <si>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</si>
  <si>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</si>
  <si>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</si>
  <si>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</si>
  <si>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</si>
  <si>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</si>
  <si>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</si>
  <si>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</si>
  <si>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</si>
  <si>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</si>
  <si>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</si>
  <si>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</si>
  <si>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</si>
  <si>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</si>
  <si>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</si>
  <si>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</si>
  <si>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</si>
  <si>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</si>
  <si>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</si>
  <si>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</si>
  <si>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</si>
  <si>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</si>
  <si>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</si>
  <si>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</si>
  <si>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</si>
  <si>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</si>
  <si>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</si>
  <si>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</si>
  <si>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</si>
  <si>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</si>
  <si>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</si>
  <si>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</si>
  <si>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</si>
  <si>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</si>
  <si>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</si>
  <si>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</si>
  <si>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</si>
  <si>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</si>
  <si>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</si>
  <si>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</si>
  <si>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</si>
  <si>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</si>
  <si>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</si>
  <si>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</si>
  <si>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</si>
  <si>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</si>
  <si>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</si>
  <si>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</si>
  <si>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</si>
  <si>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</si>
  <si>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</si>
  <si>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</si>
  <si>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</si>
  <si>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</si>
  <si>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</si>
  <si>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</si>
  <si>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</si>
  <si>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</si>
  <si>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</si>
  <si>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</si>
  <si>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</si>
  <si>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</si>
  <si>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</si>
  <si>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</si>
  <si>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</si>
  <si>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</si>
  <si>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</si>
  <si>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</si>
  <si>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</si>
  <si>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</si>
  <si>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</si>
  <si>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</si>
  <si>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</si>
  <si>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</si>
  <si>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</si>
  <si>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</si>
  <si>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</si>
  <si>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</si>
  <si>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</si>
  <si>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</si>
  <si>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</si>
  <si>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</si>
  <si>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</si>
  <si>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</si>
  <si>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</si>
  <si>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</si>
  <si>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</si>
  <si>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</si>
  <si>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</si>
  <si>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</si>
  <si>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</si>
  <si>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</si>
  <si>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</si>
  <si>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</si>
  <si>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</si>
  <si>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</si>
  <si>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</si>
  <si>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</si>
  <si>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</si>
  <si>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</si>
  <si>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</si>
  <si>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</si>
  <si>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</si>
  <si>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</si>
  <si>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</si>
  <si>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</si>
  <si>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</si>
  <si>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</si>
  <si>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</si>
  <si>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</si>
  <si>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</si>
  <si>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</si>
  <si>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</si>
  <si>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</si>
  <si>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</si>
  <si>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</si>
  <si>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</si>
  <si>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</si>
  <si>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</si>
  <si>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</si>
  <si>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</si>
  <si>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</si>
  <si>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</si>
  <si>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</si>
  <si>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</si>
  <si>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</si>
  <si>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</si>
  <si>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</si>
  <si>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</si>
  <si>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</si>
  <si>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</si>
  <si>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</si>
  <si>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</si>
  <si>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</si>
  <si>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</si>
  <si>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</si>
  <si>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</si>
  <si>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</si>
  <si>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</si>
  <si>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</si>
  <si>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</si>
  <si>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</si>
  <si>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</si>
  <si>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</si>
  <si>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</si>
  <si>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</si>
  <si>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</si>
  <si>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</si>
  <si>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</si>
  <si>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</si>
  <si>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</si>
  <si>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</si>
  <si>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</si>
  <si>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</si>
  <si>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</si>
  <si>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</si>
  <si>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</si>
  <si>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</si>
  <si>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</si>
  <si>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</si>
  <si>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</si>
  <si>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</si>
  <si>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</si>
  <si>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</si>
  <si>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</si>
  <si>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</si>
  <si>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</si>
  <si>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</si>
  <si>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</si>
  <si>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</si>
  <si>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</si>
  <si>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</si>
  <si>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</si>
  <si>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</si>
  <si>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</si>
  <si>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</si>
  <si>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</si>
  <si>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</si>
  <si>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</si>
  <si>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</si>
  <si>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</si>
  <si>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</si>
  <si>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</si>
  <si>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</si>
  <si>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</si>
  <si>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</si>
  <si>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</si>
  <si>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</si>
  <si>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</si>
  <si>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</si>
  <si>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</si>
  <si>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</si>
  <si>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</si>
  <si>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</si>
  <si>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</si>
  <si>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</si>
  <si>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</si>
  <si>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</si>
  <si>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</si>
  <si>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</si>
  <si>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</si>
  <si>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</si>
  <si>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</si>
  <si>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</si>
  <si>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</si>
  <si>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</si>
  <si>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</si>
  <si>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</si>
  <si>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</si>
  <si>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</si>
  <si>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</si>
  <si>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</si>
  <si>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</si>
  <si>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</si>
  <si>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</si>
  <si>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</si>
  <si>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</si>
  <si>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</si>
  <si>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</si>
  <si>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</si>
  <si>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</si>
  <si>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</si>
  <si>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</si>
  <si>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</si>
  <si>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</si>
  <si>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</si>
  <si>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</si>
  <si>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</si>
  <si>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</si>
  <si>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</si>
  <si>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</si>
  <si>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</si>
  <si>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</si>
  <si>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</si>
  <si>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</si>
  <si>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</si>
  <si>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</si>
  <si>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</si>
  <si>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</si>
  <si>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</si>
  <si>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</si>
  <si>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</si>
  <si>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</si>
  <si>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</si>
  <si>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</si>
  <si>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</si>
  <si>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</si>
  <si>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</si>
  <si>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</si>
  <si>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</si>
  <si>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</si>
  <si>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</si>
  <si>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</si>
  <si>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</si>
  <si>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</si>
  <si>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</si>
  <si>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</si>
  <si>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</si>
  <si>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</si>
  <si>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</si>
  <si>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</si>
  <si>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</si>
  <si>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</si>
  <si>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</si>
  <si>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</si>
  <si>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</si>
  <si>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</si>
  <si>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</si>
  <si>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</si>
  <si>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</si>
  <si>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</si>
  <si>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</si>
  <si>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</si>
  <si>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</si>
  <si>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</si>
  <si>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</si>
  <si>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</si>
  <si>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</si>
  <si>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</si>
  <si>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</si>
  <si>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</si>
  <si>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</si>
  <si>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</si>
  <si>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</si>
  <si>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</si>
  <si>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</si>
  <si>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</si>
  <si>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</si>
  <si>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</si>
  <si>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</si>
  <si>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</si>
  <si>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</si>
  <si>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</si>
  <si>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</si>
  <si>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</si>
  <si>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</si>
  <si>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</si>
  <si>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</si>
  <si>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</si>
  <si>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</si>
  <si>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</si>
  <si>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</si>
  <si>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</si>
  <si>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</si>
  <si>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</si>
  <si>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</si>
  <si>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</si>
  <si>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</si>
  <si>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</si>
  <si>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</si>
  <si>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</si>
  <si>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</si>
  <si>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</si>
  <si>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</si>
  <si>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</si>
  <si>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</si>
  <si>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</si>
  <si>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</si>
  <si>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</si>
  <si>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</si>
  <si>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</si>
  <si>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</si>
  <si>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</si>
  <si>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</si>
  <si>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</si>
  <si>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</si>
  <si>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</si>
  <si>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</si>
  <si>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</si>
  <si>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</si>
  <si>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</si>
  <si>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</si>
  <si>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</si>
  <si>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</si>
  <si>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</si>
  <si>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</si>
  <si>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</si>
  <si>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</si>
  <si>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</si>
  <si>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</si>
  <si>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</si>
  <si>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</si>
  <si>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</si>
  <si>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</si>
  <si>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</si>
  <si>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</si>
  <si>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</si>
  <si>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</si>
  <si>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</si>
  <si>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</si>
  <si>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</si>
  <si>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</si>
  <si>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</si>
  <si>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</si>
  <si>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</si>
  <si>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</si>
  <si>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</si>
  <si>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</si>
  <si>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</si>
  <si>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</si>
  <si>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</si>
  <si>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</si>
  <si>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</si>
  <si>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</si>
  <si>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</si>
  <si>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</si>
  <si>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</si>
  <si>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</si>
  <si>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</si>
  <si>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</si>
  <si>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</si>
  <si>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</si>
  <si>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</si>
  <si>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</si>
  <si>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</si>
  <si>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</si>
  <si>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</si>
  <si>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</si>
  <si>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</si>
  <si>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</si>
  <si>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</si>
  <si>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</si>
  <si>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</si>
  <si>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</si>
  <si>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</si>
  <si>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</si>
  <si>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</si>
  <si>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</si>
  <si>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</si>
  <si>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</si>
  <si>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</si>
  <si>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</si>
  <si>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</si>
  <si>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</si>
  <si>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</si>
  <si>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</si>
  <si>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</si>
  <si>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</si>
  <si>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</si>
  <si>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</si>
  <si>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</si>
  <si>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</si>
  <si>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</si>
  <si>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</si>
  <si>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</si>
  <si>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</si>
  <si>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</si>
  <si>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</si>
  <si>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</si>
  <si>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</si>
  <si>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</si>
  <si>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</si>
  <si>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</si>
  <si>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</si>
  <si>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</si>
  <si>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</si>
  <si>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</si>
  <si>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</si>
  <si>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</si>
  <si>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</si>
  <si>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</si>
  <si>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</si>
  <si>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</si>
  <si>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</si>
  <si>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</si>
  <si>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</si>
  <si>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</si>
  <si>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</si>
  <si>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</si>
  <si>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</si>
  <si>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</si>
  <si>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</si>
  <si>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</si>
  <si>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</si>
  <si>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</si>
  <si>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</si>
  <si>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</si>
  <si>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</si>
  <si>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</si>
  <si>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</si>
  <si>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</si>
  <si>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</si>
  <si>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</si>
  <si>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</si>
  <si>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</si>
  <si>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</si>
  <si>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</si>
  <si>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</si>
  <si>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</si>
  <si>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</si>
  <si>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</si>
  <si>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</si>
  <si>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</si>
  <si>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</si>
  <si>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</si>
  <si>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</si>
  <si>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</si>
  <si>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</si>
  <si>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</si>
  <si>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</si>
  <si>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</si>
  <si>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</si>
  <si>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</si>
  <si>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</si>
  <si>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</si>
  <si>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</si>
  <si>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</si>
  <si>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</si>
  <si>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</si>
  <si>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</si>
  <si>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</si>
  <si>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</si>
  <si>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</si>
  <si>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</si>
  <si>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</si>
  <si>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</si>
  <si>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</si>
  <si>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</si>
  <si>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</si>
  <si>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</si>
  <si>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</si>
  <si>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</si>
  <si>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</si>
  <si>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</si>
  <si>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</si>
  <si>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</si>
  <si>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</si>
  <si>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</si>
  <si>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</si>
  <si>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</si>
  <si>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</si>
  <si>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</si>
  <si>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</si>
  <si>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</si>
  <si>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</si>
  <si>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</si>
  <si>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</si>
  <si>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</si>
  <si>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</si>
  <si>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</si>
  <si>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</si>
  <si>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</si>
  <si>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</si>
  <si>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</si>
  <si>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</si>
  <si>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</si>
  <si>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</si>
  <si>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</si>
  <si>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</si>
  <si>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</si>
  <si>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</si>
  <si>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</si>
  <si>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</si>
  <si>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</si>
  <si>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</si>
  <si>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</si>
  <si>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</si>
  <si>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</si>
  <si>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</si>
  <si>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</si>
  <si>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</si>
  <si>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</si>
  <si>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</si>
  <si>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</si>
  <si>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</si>
  <si>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</si>
  <si>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</si>
  <si>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</si>
  <si>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</si>
  <si>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</si>
  <si>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</si>
  <si>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</si>
  <si>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</si>
  <si>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</si>
  <si>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</si>
  <si>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</si>
  <si>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</si>
  <si>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</si>
  <si>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</si>
  <si>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</si>
  <si>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</si>
  <si>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</si>
  <si>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</si>
  <si>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</si>
  <si>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</si>
  <si>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</si>
  <si>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</si>
  <si>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</si>
  <si>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</si>
  <si>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</si>
  <si>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</si>
  <si>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</si>
  <si>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</si>
  <si>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</si>
  <si>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</si>
  <si>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</si>
  <si>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</si>
  <si>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</si>
  <si>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</si>
  <si>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</si>
  <si>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</si>
  <si>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</si>
  <si>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</si>
  <si>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</si>
  <si>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</si>
  <si>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</si>
  <si>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</si>
  <si>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</si>
  <si>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</si>
  <si>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</si>
  <si>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</si>
  <si>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</si>
  <si>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</si>
  <si>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</si>
  <si>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</si>
  <si>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</si>
  <si>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</si>
  <si>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</si>
  <si>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</si>
  <si>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</si>
  <si>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</si>
  <si>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</si>
  <si>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</si>
  <si>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</si>
  <si>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</si>
  <si>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</si>
  <si>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</si>
  <si>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</si>
  <si>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</si>
  <si>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</si>
  <si>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</si>
  <si>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</si>
  <si>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</si>
  <si>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</si>
  <si>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</si>
  <si>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</si>
  <si>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</si>
  <si>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</si>
  <si>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</si>
  <si>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</si>
  <si>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</si>
  <si>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</si>
  <si>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</si>
  <si>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</si>
  <si>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</si>
  <si>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</si>
  <si>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</si>
  <si>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</si>
  <si>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</si>
  <si>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</si>
  <si>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</si>
  <si>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</si>
  <si>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</si>
  <si>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</si>
  <si>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</si>
  <si>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</si>
  <si>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</si>
  <si>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</si>
  <si>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</si>
  <si>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</si>
  <si>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</si>
  <si>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</si>
  <si>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</si>
  <si>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</si>
  <si>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</si>
  <si>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</si>
  <si>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</si>
  <si>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</si>
  <si>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</si>
  <si>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</si>
  <si>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</si>
  <si>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</si>
  <si>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</si>
  <si>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</si>
  <si>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</si>
  <si>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</si>
  <si>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</si>
  <si>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</si>
  <si>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</si>
  <si>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</si>
  <si>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</si>
  <si>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</si>
  <si>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</si>
  <si>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</si>
  <si>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</si>
  <si>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</si>
  <si>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</si>
  <si>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</si>
  <si>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</si>
  <si>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</si>
  <si>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</si>
  <si>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</si>
  <si>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</si>
  <si>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</si>
  <si>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</si>
  <si>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</si>
  <si>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</si>
  <si>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</si>
  <si>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</si>
  <si>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</si>
  <si>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</si>
  <si>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</si>
  <si>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</si>
  <si>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</si>
  <si>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</si>
  <si>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</si>
  <si>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</si>
  <si>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</si>
  <si>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</si>
  <si>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</si>
  <si>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</si>
  <si>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</si>
  <si>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</si>
  <si>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</si>
  <si>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</si>
  <si>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</si>
  <si>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</si>
  <si>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</si>
  <si>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</si>
  <si>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</si>
  <si>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</si>
  <si>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</si>
  <si>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</si>
  <si>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</si>
  <si>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</si>
  <si>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</si>
  <si>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</si>
  <si>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</si>
  <si>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</si>
  <si>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</si>
  <si>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</si>
  <si>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</si>
  <si>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</si>
  <si>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</si>
  <si>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</si>
  <si>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</si>
  <si>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</si>
  <si>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</si>
  <si>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</si>
  <si>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</si>
  <si>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</si>
  <si>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</si>
  <si>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</si>
  <si>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</si>
  <si>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</si>
  <si>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</si>
  <si>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</si>
  <si>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</si>
  <si>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</si>
  <si>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</si>
  <si>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</si>
  <si>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</si>
  <si>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</si>
  <si>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</si>
  <si>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</si>
  <si>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</si>
  <si>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</si>
  <si>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</si>
  <si>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</si>
  <si>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</si>
  <si>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</si>
  <si>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</si>
  <si>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</si>
  <si>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</si>
  <si>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</si>
  <si>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</si>
  <si>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</si>
  <si>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</si>
  <si>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</si>
  <si>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</si>
  <si>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</si>
  <si>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</si>
  <si>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</si>
  <si>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</si>
  <si>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</si>
  <si>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</si>
  <si>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</si>
  <si>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</si>
  <si>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</si>
  <si>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</si>
  <si>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</si>
  <si>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</si>
  <si>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</si>
  <si>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</si>
  <si>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</si>
  <si>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</si>
  <si>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</si>
  <si>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</si>
  <si>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</si>
  <si>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</si>
  <si>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</si>
  <si>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</si>
  <si>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</si>
  <si>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</si>
  <si>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</si>
  <si>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</si>
  <si>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</si>
  <si>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</si>
  <si>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</si>
  <si>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</si>
  <si>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</si>
  <si>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</si>
  <si>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</si>
  <si>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</si>
  <si>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</si>
  <si>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</si>
  <si>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</si>
  <si>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</si>
  <si>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</si>
  <si>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</si>
  <si>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</si>
  <si>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</si>
  <si>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</si>
  <si>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</si>
  <si>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</si>
  <si>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</si>
  <si>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</si>
  <si>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</si>
  <si>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</si>
  <si>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</si>
  <si>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</si>
  <si>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</si>
  <si>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</si>
  <si>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</si>
  <si>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</si>
  <si>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</si>
  <si>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</si>
  <si>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</si>
  <si>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</si>
  <si>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</si>
  <si>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</si>
  <si>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</si>
  <si>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</si>
  <si>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</si>
  <si>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</si>
  <si>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</si>
  <si>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</si>
  <si>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</si>
  <si>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</si>
  <si>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</si>
  <si>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</si>
  <si>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</si>
  <si>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</si>
  <si>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</si>
  <si>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</si>
  <si>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</si>
  <si>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</si>
  <si>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</si>
  <si>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</si>
  <si>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</si>
  <si>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</si>
  <si>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</si>
  <si>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</si>
  <si>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</si>
  <si>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</si>
  <si>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</si>
  <si>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</si>
  <si>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</si>
  <si>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</si>
  <si>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</si>
  <si>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</si>
  <si>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</si>
  <si>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</si>
  <si>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</si>
  <si>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</si>
  <si>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</si>
  <si>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</si>
  <si>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</si>
  <si>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</si>
  <si>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</si>
  <si>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</si>
  <si>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</si>
  <si>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</si>
  <si>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</si>
  <si>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</si>
  <si>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</si>
  <si>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</si>
  <si>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</si>
  <si>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</si>
  <si>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</si>
  <si>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</si>
  <si>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</si>
  <si>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</si>
  <si>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</si>
  <si>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</si>
  <si>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</si>
  <si>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</si>
  <si>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</si>
  <si>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</si>
  <si>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</si>
  <si>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</si>
  <si>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</si>
  <si>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</si>
  <si>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</si>
  <si>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</si>
  <si>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</si>
  <si>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</si>
  <si>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</si>
  <si>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</si>
  <si>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</si>
  <si>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</si>
  <si>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</si>
  <si>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</si>
  <si>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</si>
  <si>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</si>
  <si>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</si>
  <si>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</si>
  <si>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</si>
  <si>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</si>
  <si>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</si>
  <si>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</si>
  <si>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</si>
  <si>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</si>
  <si>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</si>
  <si>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</si>
  <si>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</si>
  <si>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</si>
  <si>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</si>
  <si>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</si>
  <si>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</si>
  <si>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</si>
  <si>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</si>
  <si>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</si>
  <si>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</si>
  <si>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</si>
  <si>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</si>
  <si>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</si>
  <si>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</si>
  <si>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</si>
  <si>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</si>
  <si>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</si>
  <si>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</si>
  <si>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</si>
  <si>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</si>
  <si>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</si>
  <si>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</si>
  <si>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</si>
  <si>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</si>
  <si>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</si>
  <si>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</si>
  <si>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</si>
  <si>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</si>
  <si>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</si>
  <si>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</si>
  <si>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</si>
  <si>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</si>
  <si>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</si>
  <si>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</si>
  <si>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</si>
  <si>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</si>
  <si>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</si>
  <si>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</si>
  <si>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</si>
  <si>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</si>
  <si>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</si>
  <si>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</si>
  <si>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</si>
  <si>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</si>
  <si>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</si>
  <si>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</si>
  <si>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</si>
  <si>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</si>
  <si>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</si>
  <si>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</si>
  <si>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</si>
  <si>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</si>
  <si>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</si>
  <si>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</si>
  <si>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</si>
  <si>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</si>
  <si>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</si>
  <si>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</si>
  <si>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</si>
  <si>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</si>
  <si>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</si>
  <si>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</si>
  <si>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</si>
  <si>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</si>
  <si>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</si>
  <si>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</si>
  <si>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</si>
  <si>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</si>
  <si>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</si>
  <si>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</si>
  <si>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</si>
  <si>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</si>
  <si>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</si>
  <si>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</si>
  <si>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</si>
  <si>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</si>
  <si>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</si>
  <si>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</si>
  <si>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</si>
  <si>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</si>
  <si>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</si>
  <si>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</si>
  <si>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</si>
  <si>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</si>
  <si>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</si>
  <si>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</si>
  <si>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</si>
  <si>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</si>
  <si>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</si>
  <si>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</si>
  <si>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</si>
  <si>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</si>
  <si>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</si>
  <si>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</si>
  <si>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</si>
  <si>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</si>
  <si>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</si>
  <si>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</si>
  <si>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</si>
  <si>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</si>
  <si>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</si>
  <si>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</si>
  <si>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</si>
  <si>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</si>
  <si>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</si>
  <si>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</si>
  <si>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</si>
  <si>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</si>
  <si>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</si>
  <si>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</si>
  <si>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</si>
  <si>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</si>
  <si>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</si>
  <si>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</si>
  <si>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</si>
  <si>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</si>
  <si>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</si>
  <si>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</si>
  <si>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</si>
  <si>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</si>
  <si>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</si>
  <si>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</si>
  <si>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</si>
  <si>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</si>
  <si>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</si>
  <si>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</si>
  <si>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</si>
  <si>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</si>
  <si>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</si>
  <si>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</si>
  <si>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</si>
  <si>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</si>
  <si>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</si>
  <si>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</si>
  <si>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</si>
  <si>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</si>
  <si>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</si>
  <si>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</si>
  <si>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</si>
  <si>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</si>
  <si>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</si>
  <si>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</si>
  <si>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</si>
  <si>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</si>
  <si>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</si>
  <si>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</si>
  <si>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</si>
  <si>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</si>
  <si>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</si>
  <si>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</si>
  <si>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</si>
  <si>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</si>
  <si>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</si>
  <si>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</si>
  <si>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</si>
  <si>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</si>
  <si>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</si>
  <si>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</si>
  <si>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</si>
  <si>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</si>
  <si>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</si>
  <si>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</si>
  <si>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</si>
  <si>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</si>
  <si>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</si>
  <si>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</si>
  <si>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</si>
  <si>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</si>
  <si>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</si>
  <si>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</si>
  <si>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</si>
  <si>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</si>
  <si>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</si>
  <si>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</si>
  <si>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</si>
  <si>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</si>
  <si>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</si>
  <si>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</si>
  <si>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</si>
  <si>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</si>
  <si>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</si>
  <si>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</si>
  <si>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</si>
  <si>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</si>
  <si>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</si>
  <si>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</si>
  <si>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</si>
  <si>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</si>
  <si>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</si>
  <si>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</si>
  <si>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</si>
  <si>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</si>
  <si>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</si>
  <si>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</si>
  <si>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</si>
  <si>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</si>
  <si>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</si>
  <si>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</si>
  <si>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</si>
  <si>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</si>
  <si>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</si>
  <si>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</si>
  <si>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</si>
  <si>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</si>
  <si>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</si>
  <si>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</si>
  <si>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</si>
  <si>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</si>
  <si>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</si>
  <si>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</si>
  <si>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</si>
  <si>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</si>
  <si>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</si>
  <si>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</si>
  <si>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</si>
  <si>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</si>
  <si>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</si>
  <si>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</si>
  <si>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</si>
  <si>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</si>
  <si>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</si>
  <si>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</si>
  <si>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</si>
  <si>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</si>
  <si>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</si>
  <si>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</si>
  <si>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</si>
  <si>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</si>
  <si>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</si>
  <si>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</si>
  <si>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</si>
  <si>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</si>
  <si>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</si>
  <si>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</si>
  <si>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</si>
  <si>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</si>
  <si>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</si>
  <si>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</si>
  <si>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</si>
  <si>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</si>
  <si>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</si>
  <si>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</si>
  <si>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</si>
  <si>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</si>
  <si>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</si>
  <si>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</si>
  <si>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</si>
  <si>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</si>
  <si>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</si>
  <si>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</si>
  <si>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</si>
  <si>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</si>
  <si>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</si>
  <si>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</si>
  <si>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</si>
  <si>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</si>
  <si>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</si>
  <si>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</si>
  <si>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</si>
  <si>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</si>
  <si>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</si>
  <si>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</si>
  <si>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</si>
  <si>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</si>
  <si>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</si>
  <si>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</si>
  <si>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</si>
  <si>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</si>
  <si>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</si>
  <si>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</si>
  <si>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</si>
  <si>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</si>
  <si>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</si>
  <si>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</si>
  <si>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</si>
  <si>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</si>
  <si>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</si>
  <si>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</si>
  <si>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</si>
  <si>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</si>
  <si>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</si>
  <si>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</si>
  <si>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</si>
  <si>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</si>
  <si>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</si>
  <si>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</si>
  <si>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</si>
  <si>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</si>
  <si>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</si>
  <si>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</si>
  <si>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</si>
  <si>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</si>
  <si>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</si>
  <si>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</si>
  <si>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</si>
  <si>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</si>
  <si>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</si>
  <si>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</si>
  <si>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</si>
  <si>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</si>
  <si>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</si>
  <si>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</si>
  <si>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</si>
  <si>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</si>
  <si>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</si>
  <si>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</si>
  <si>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</si>
  <si>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</si>
  <si>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</si>
  <si>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</si>
  <si>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</si>
  <si>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</si>
  <si>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</si>
  <si>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</si>
  <si>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</si>
  <si>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</si>
  <si>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</si>
  <si>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</si>
  <si>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</si>
  <si>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</si>
  <si>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</si>
  <si>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</si>
  <si>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</si>
  <si>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</si>
  <si>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</si>
  <si>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</si>
  <si>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</si>
  <si>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</si>
  <si>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</si>
  <si>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</si>
  <si>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</si>
  <si>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</si>
  <si>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</si>
  <si>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</si>
  <si>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</si>
  <si>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</si>
  <si>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</si>
  <si>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</si>
  <si>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</si>
  <si>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</si>
  <si>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</si>
  <si>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</si>
  <si>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</si>
  <si>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</si>
  <si>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</si>
  <si>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</si>
  <si>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</si>
  <si>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</si>
  <si>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</si>
  <si>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</si>
  <si>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</si>
  <si>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</si>
  <si>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</si>
  <si>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</si>
  <si>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</si>
  <si>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</si>
  <si>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</si>
  <si>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</si>
  <si>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</si>
  <si>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</si>
  <si>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</si>
  <si>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</si>
  <si>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</si>
  <si>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</si>
  <si>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</si>
  <si>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</si>
  <si>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</si>
  <si>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</si>
  <si>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</si>
  <si>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</si>
  <si>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</si>
  <si>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</si>
  <si>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</si>
  <si>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</si>
  <si>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</si>
  <si>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</si>
  <si>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</si>
  <si>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</si>
  <si>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</si>
  <si>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</si>
  <si>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</si>
  <si>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</si>
  <si>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</si>
  <si>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</si>
  <si>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</si>
  <si>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</si>
  <si>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</si>
  <si>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</si>
  <si>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</si>
  <si>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</si>
  <si>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</si>
  <si>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</si>
  <si>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</si>
  <si>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</si>
  <si>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</si>
  <si>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</si>
  <si>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</si>
  <si>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</si>
  <si>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</si>
  <si>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</si>
  <si>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</si>
  <si>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</si>
  <si>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</si>
  <si>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</si>
  <si>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</si>
  <si>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</si>
  <si>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</si>
  <si>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</si>
  <si>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</si>
  <si>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</si>
  <si>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</si>
  <si>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</si>
  <si>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</si>
  <si>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</si>
  <si>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</si>
  <si>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</si>
  <si>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</si>
  <si>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</si>
  <si>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</si>
  <si>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</si>
  <si>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</si>
  <si>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</si>
  <si>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</si>
  <si>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</si>
  <si>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</si>
  <si>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</si>
  <si>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</si>
  <si>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</si>
  <si>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</si>
  <si>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</si>
  <si>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</si>
  <si>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</si>
  <si>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</si>
  <si>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</si>
  <si>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</si>
  <si>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</si>
  <si>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</si>
  <si>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</si>
  <si>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</si>
  <si>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</si>
  <si>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</si>
  <si>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</si>
  <si>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</si>
  <si>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</si>
  <si>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</si>
  <si>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</si>
  <si>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</si>
  <si>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</si>
  <si>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</si>
  <si>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</si>
  <si>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</si>
  <si>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</si>
  <si>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</si>
  <si>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</si>
  <si>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</si>
  <si>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</si>
  <si>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</si>
  <si>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</si>
  <si>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</si>
  <si>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</si>
  <si>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</si>
  <si>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</si>
  <si>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</si>
  <si>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</si>
  <si>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</si>
  <si>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</si>
  <si>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</si>
  <si>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</si>
  <si>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</si>
  <si>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</si>
  <si>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</si>
  <si>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</si>
  <si>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</si>
  <si>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</si>
  <si>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</si>
  <si>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</si>
  <si>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</si>
  <si>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</si>
  <si>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</si>
  <si>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</si>
  <si>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</si>
  <si>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</si>
  <si>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</si>
  <si>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</si>
  <si>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</si>
  <si>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</si>
  <si>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</si>
  <si>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</si>
  <si>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</si>
  <si>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</si>
  <si>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</si>
  <si>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</si>
  <si>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</si>
  <si>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</si>
  <si>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</si>
  <si>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</si>
  <si>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</si>
  <si>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</si>
  <si>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</si>
  <si>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</si>
  <si>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</si>
  <si>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</si>
  <si>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</si>
  <si>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</si>
  <si>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</si>
  <si>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</si>
  <si>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</si>
  <si>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</si>
  <si>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</si>
  <si>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</si>
  <si>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</si>
  <si>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</si>
  <si>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</si>
  <si>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</si>
  <si>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</si>
  <si>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</si>
  <si>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</si>
  <si>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</si>
  <si>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</si>
  <si>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</si>
  <si>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</si>
  <si>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</si>
  <si>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</si>
  <si>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</si>
  <si>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</si>
  <si>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</si>
  <si>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</si>
  <si>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</si>
  <si>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</si>
  <si>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</si>
  <si>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</si>
  <si>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</si>
  <si>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</si>
  <si>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</si>
  <si>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</si>
  <si>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</si>
  <si>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</si>
  <si>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</si>
  <si>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</si>
  <si>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</si>
  <si>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</si>
  <si>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</si>
  <si>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</si>
  <si>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</si>
  <si>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</si>
  <si>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</si>
  <si>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</si>
  <si>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</si>
  <si>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</si>
  <si>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</si>
  <si>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</si>
  <si>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</si>
  <si>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</si>
  <si>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</si>
  <si>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</si>
  <si>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</si>
  <si>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</si>
  <si>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</si>
  <si>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</si>
  <si>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</si>
  <si>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</si>
  <si>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</si>
  <si>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</si>
  <si>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</si>
  <si>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</si>
  <si>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</si>
  <si>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</si>
  <si>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</si>
  <si>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</si>
  <si>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</si>
  <si>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</si>
  <si>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</si>
  <si>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</si>
  <si>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</si>
  <si>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</si>
  <si>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</si>
  <si>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</si>
  <si>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</si>
  <si>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</si>
  <si>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</si>
  <si>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</si>
  <si>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</si>
  <si>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</si>
  <si>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</si>
  <si>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</si>
  <si>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</si>
  <si>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</si>
  <si>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</si>
  <si>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</si>
  <si>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</si>
  <si>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</si>
  <si>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</si>
  <si>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</si>
  <si>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</si>
  <si>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</si>
  <si>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</si>
  <si>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</si>
  <si>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</si>
  <si>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</si>
  <si>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</si>
  <si>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</si>
  <si>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</si>
  <si>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</si>
  <si>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</si>
  <si>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</si>
  <si>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</si>
  <si>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</si>
  <si>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</si>
  <si>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</si>
  <si>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</si>
  <si>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</si>
  <si>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</si>
  <si>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</si>
  <si>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</si>
  <si>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</si>
  <si>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</si>
  <si>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</si>
  <si>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</si>
  <si>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</si>
  <si>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</si>
  <si>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</si>
  <si>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</si>
  <si>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</si>
  <si>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</si>
  <si>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</si>
  <si>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</si>
  <si>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</si>
  <si>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</si>
  <si>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</si>
  <si>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</si>
  <si>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</si>
  <si>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</si>
  <si>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</si>
  <si>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</si>
  <si>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</si>
  <si>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</si>
  <si>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</si>
  <si>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</si>
  <si>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</si>
  <si>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</si>
  <si>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</si>
  <si>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</si>
  <si>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</si>
  <si>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</si>
  <si>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</si>
  <si>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</si>
  <si>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</si>
  <si>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</si>
  <si>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</si>
  <si>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</si>
  <si>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</si>
  <si>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</si>
  <si>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</si>
  <si>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</si>
  <si>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</si>
  <si>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</si>
  <si>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</si>
  <si>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</si>
  <si>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</si>
  <si>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</si>
  <si>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</si>
  <si>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</si>
  <si>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</si>
  <si>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</si>
  <si>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</si>
  <si>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</si>
  <si>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</si>
  <si>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</si>
  <si>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</si>
  <si>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</si>
  <si>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</si>
  <si>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</si>
  <si>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</si>
  <si>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</si>
  <si>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</si>
  <si>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</si>
  <si>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</si>
  <si>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</si>
  <si>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</si>
  <si>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</si>
  <si>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</si>
  <si>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</si>
  <si>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</si>
  <si>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</si>
  <si>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</si>
  <si>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</si>
  <si>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</si>
  <si>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</si>
  <si>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</si>
  <si>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</si>
  <si>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</si>
  <si>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</si>
  <si>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</si>
  <si>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</si>
  <si>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</si>
  <si>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</si>
  <si>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</si>
  <si>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</si>
  <si>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</si>
  <si>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</si>
  <si>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</si>
  <si>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</si>
  <si>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</si>
  <si>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</si>
  <si>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</si>
  <si>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</si>
  <si>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</si>
  <si>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</si>
  <si>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</si>
  <si>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</si>
  <si>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</si>
  <si>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</si>
  <si>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</si>
  <si>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</si>
  <si>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</si>
  <si>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</si>
  <si>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</si>
  <si>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</si>
  <si>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</si>
  <si>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</si>
  <si>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</si>
  <si>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</si>
  <si>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</si>
  <si>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</si>
  <si>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</si>
  <si>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</si>
  <si>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</si>
  <si>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</si>
  <si>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</si>
  <si>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</si>
  <si>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</si>
  <si>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</si>
  <si>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</si>
  <si>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</si>
  <si>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</si>
  <si>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</si>
  <si>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</si>
  <si>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</si>
  <si>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</si>
  <si>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</si>
  <si>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</si>
  <si>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</si>
  <si>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</si>
  <si>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</si>
  <si>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</si>
  <si>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</si>
  <si>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</si>
  <si>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</si>
  <si>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</si>
  <si>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</si>
  <si>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</si>
  <si>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</si>
  <si>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</si>
  <si>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</si>
  <si>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</si>
  <si>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</si>
  <si>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</si>
  <si>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</si>
  <si>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</si>
  <si>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</si>
  <si>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</si>
  <si>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</si>
  <si>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</si>
  <si>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</si>
  <si>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</si>
  <si>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</si>
  <si>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</si>
  <si>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</si>
  <si>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</si>
  <si>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</si>
  <si>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</si>
  <si>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</si>
  <si>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</si>
  <si>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</si>
  <si>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</si>
  <si>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</si>
  <si>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</si>
  <si>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</si>
  <si>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</si>
  <si>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</si>
  <si>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</si>
  <si>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</si>
  <si>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</si>
  <si>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</si>
  <si>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</si>
  <si>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</si>
  <si>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</si>
  <si>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</si>
  <si>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</si>
  <si>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</si>
  <si>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</si>
  <si>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</si>
  <si>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</si>
  <si>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</si>
  <si>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</si>
  <si>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</si>
  <si>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</si>
  <si>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</si>
  <si>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</si>
  <si>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</si>
  <si>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</si>
  <si>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</si>
  <si>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</si>
  <si>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</si>
  <si>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</si>
  <si>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</si>
  <si>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</si>
  <si>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</si>
  <si>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</si>
  <si>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</si>
  <si>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</si>
  <si>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</si>
  <si>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</si>
  <si>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</si>
  <si>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</si>
  <si>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</si>
  <si>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</si>
  <si>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</si>
  <si>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</si>
  <si>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</si>
  <si>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</si>
  <si>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</si>
  <si>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</si>
  <si>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</si>
  <si>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</si>
  <si>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</si>
  <si>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</si>
  <si>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</si>
  <si>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</si>
  <si>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</si>
  <si>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</si>
  <si>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</si>
  <si>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</si>
  <si>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</si>
  <si>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</si>
  <si>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</si>
  <si>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</si>
  <si>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</si>
  <si>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</si>
  <si>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</si>
  <si>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</si>
  <si>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</si>
  <si>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</si>
  <si>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</si>
  <si>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</si>
  <si>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</si>
  <si>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</si>
  <si>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</si>
  <si>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</si>
  <si>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</si>
  <si>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</si>
  <si>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</si>
  <si>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</si>
  <si>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</si>
  <si>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</si>
  <si>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</si>
  <si>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</si>
  <si>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</si>
  <si>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</si>
  <si>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</si>
  <si>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</si>
  <si>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</si>
  <si>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</si>
  <si>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</si>
  <si>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</si>
  <si>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</si>
  <si>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</si>
  <si>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</si>
  <si>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</si>
  <si>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</si>
  <si>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</si>
  <si>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</si>
  <si>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</si>
  <si>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</si>
  <si>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</si>
  <si>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</si>
  <si>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</si>
  <si>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</si>
  <si>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</si>
  <si>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</si>
  <si>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</si>
  <si>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</si>
  <si>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</si>
  <si>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</si>
  <si>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</si>
  <si>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</si>
  <si>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</si>
  <si>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</si>
  <si>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</si>
  <si>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</si>
  <si>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</si>
  <si>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</si>
  <si>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</si>
  <si>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</si>
  <si>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</si>
  <si>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</si>
  <si>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</si>
  <si>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</si>
  <si>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</si>
  <si>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</si>
  <si>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</si>
  <si>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</si>
  <si>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</si>
  <si>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</si>
  <si>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</si>
  <si>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</si>
  <si>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</si>
  <si>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</si>
  <si>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</si>
  <si>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</si>
  <si>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</si>
  <si>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</si>
  <si>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</si>
  <si>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</si>
  <si>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</si>
  <si>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</si>
  <si>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</si>
  <si>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</si>
  <si>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</si>
  <si>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</si>
  <si>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</si>
  <si>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</si>
  <si>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</si>
  <si>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</si>
  <si>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</si>
  <si>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</si>
  <si>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</si>
  <si>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</si>
  <si>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</si>
  <si>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</si>
  <si>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</si>
  <si>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</si>
  <si>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</si>
  <si>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</si>
  <si>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</si>
  <si>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</si>
  <si>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</si>
  <si>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</si>
  <si>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</si>
  <si>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</si>
  <si>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</si>
  <si>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</si>
  <si>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</si>
  <si>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</si>
  <si>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</si>
  <si>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</si>
  <si>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</si>
  <si>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</si>
  <si>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</si>
  <si>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</si>
  <si>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</si>
  <si>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</si>
  <si>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</si>
  <si>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</si>
  <si>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</si>
  <si>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</si>
  <si>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</si>
  <si>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</si>
  <si>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</si>
  <si>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</si>
  <si>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</si>
  <si>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</si>
  <si>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</si>
  <si>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</si>
  <si>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</si>
  <si>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</si>
  <si>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</si>
  <si>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</si>
  <si>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</si>
  <si>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</si>
  <si>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</si>
  <si>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</si>
  <si>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</si>
  <si>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</si>
  <si>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</si>
  <si>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</si>
  <si>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</si>
  <si>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</si>
  <si>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</si>
  <si>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</si>
  <si>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</si>
  <si>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</si>
  <si>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</si>
  <si>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</si>
  <si>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</si>
  <si>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</si>
  <si>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</si>
  <si>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</si>
  <si>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</si>
  <si>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</si>
  <si>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</si>
  <si>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</si>
  <si>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</si>
  <si>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</si>
  <si>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</si>
  <si>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</si>
  <si>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</si>
  <si>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</si>
  <si>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</si>
  <si>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</si>
  <si>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</si>
  <si>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</si>
  <si>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</si>
  <si>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</si>
  <si>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</si>
  <si>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</si>
  <si>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</si>
  <si>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</si>
  <si>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</si>
  <si>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</si>
  <si>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</si>
  <si>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</si>
  <si>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</si>
  <si>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</si>
  <si>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</si>
  <si>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</si>
  <si>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</si>
  <si>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</si>
  <si>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</si>
  <si>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</si>
  <si>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</si>
  <si>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</si>
  <si>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</si>
  <si>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</si>
  <si>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</si>
  <si>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</si>
  <si>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</si>
  <si>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</si>
  <si>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</si>
  <si>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</si>
  <si>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</si>
  <si>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</si>
  <si>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</si>
  <si>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</si>
  <si>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</si>
  <si>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</si>
  <si>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</si>
  <si>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</si>
  <si>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</si>
  <si>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</si>
  <si>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</si>
  <si>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</si>
  <si>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</si>
  <si>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</si>
  <si>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</si>
  <si>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</si>
  <si>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</si>
  <si>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</si>
  <si>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</si>
  <si>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</si>
  <si>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</si>
  <si>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</si>
  <si>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</si>
  <si>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</si>
  <si>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</si>
  <si>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</si>
  <si>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</si>
  <si>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</si>
  <si>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</si>
  <si>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</si>
  <si>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</si>
  <si>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</si>
  <si>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</si>
  <si>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</si>
  <si>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</si>
  <si>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</si>
  <si>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</si>
  <si>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</si>
  <si>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</si>
  <si>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</si>
  <si>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</si>
  <si>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</si>
  <si>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</si>
  <si>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</si>
  <si>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</si>
  <si>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</si>
  <si>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</si>
  <si>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</si>
  <si>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</si>
  <si>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</si>
  <si>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</si>
  <si>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</si>
  <si>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</si>
  <si>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</si>
  <si>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</si>
  <si>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</si>
  <si>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</si>
  <si>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</si>
  <si>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</si>
  <si>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</si>
  <si>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</si>
  <si>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</si>
  <si>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</si>
  <si>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</si>
  <si>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</si>
  <si>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</si>
  <si>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</si>
  <si>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</si>
  <si>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</si>
  <si>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</si>
  <si>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</si>
  <si>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</si>
  <si>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</si>
  <si>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</si>
  <si>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</si>
  <si>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</si>
  <si>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</si>
  <si>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</si>
  <si>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</si>
  <si>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</si>
  <si>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</si>
  <si>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</si>
  <si>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</si>
  <si>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</si>
  <si>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</si>
  <si>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</si>
  <si>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</si>
  <si>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</si>
  <si>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</si>
  <si>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</si>
  <si>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</si>
  <si>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</si>
  <si>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</si>
  <si>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</si>
  <si>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</si>
  <si>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</si>
  <si>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</si>
  <si>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</si>
  <si>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</si>
  <si>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</si>
  <si>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</si>
  <si>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</si>
  <si>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</si>
  <si>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</si>
  <si>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</si>
  <si>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</si>
  <si>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</si>
  <si>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</si>
  <si>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</si>
  <si>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</si>
  <si>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</si>
  <si>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</si>
  <si>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</si>
  <si>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</si>
  <si>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</si>
  <si>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</si>
  <si>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</si>
  <si>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</si>
  <si>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</si>
  <si>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</si>
  <si>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</si>
  <si>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</si>
  <si>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</si>
  <si>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</si>
  <si>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</si>
  <si>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</si>
  <si>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</si>
  <si>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</si>
  <si>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</si>
  <si>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</si>
  <si>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</si>
  <si>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</si>
  <si>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</si>
  <si>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</si>
  <si>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</si>
  <si>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</si>
  <si>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</si>
  <si>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</si>
  <si>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</si>
  <si>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</si>
  <si>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</si>
  <si>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</si>
  <si>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</si>
  <si>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</si>
  <si>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</si>
  <si>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</si>
  <si>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</si>
  <si>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</si>
  <si>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</si>
  <si>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</si>
  <si>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</si>
  <si>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</si>
  <si>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</si>
  <si>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</si>
  <si>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</si>
  <si>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</si>
  <si>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</si>
  <si>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</si>
  <si>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</si>
  <si>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</si>
  <si>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</si>
  <si>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</si>
  <si>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</si>
  <si>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</si>
  <si>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</si>
  <si>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</si>
  <si>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</si>
  <si>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</si>
  <si>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</si>
  <si>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</si>
  <si>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</si>
  <si>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</si>
  <si>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</si>
  <si>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</si>
  <si>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</si>
  <si>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</si>
  <si>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</si>
  <si>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</si>
  <si>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</si>
  <si>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</si>
  <si>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</si>
  <si>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</si>
  <si>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</si>
  <si>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</si>
  <si>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</si>
  <si>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</si>
  <si>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</si>
  <si>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</si>
  <si>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</si>
  <si>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</si>
  <si>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</si>
  <si>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</si>
  <si>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</si>
  <si>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</si>
  <si>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</si>
  <si>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</si>
  <si>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</si>
  <si>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</si>
  <si>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</si>
  <si>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</si>
  <si>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</si>
  <si>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</si>
  <si>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</si>
  <si>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</si>
  <si>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</si>
  <si>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</si>
  <si>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</si>
  <si>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</si>
  <si>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</si>
  <si>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</si>
  <si>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</si>
  <si>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</si>
  <si>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</si>
  <si>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</si>
  <si>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</si>
  <si>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</si>
  <si>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</si>
  <si>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</si>
  <si>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</si>
  <si>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</si>
  <si>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</si>
  <si>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</si>
  <si>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</si>
  <si>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</si>
  <si>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</si>
  <si>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</si>
  <si>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</si>
  <si>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</si>
  <si>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</si>
  <si>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</si>
  <si>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</si>
  <si>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</si>
  <si>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</si>
  <si>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</si>
  <si>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</si>
  <si>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</si>
  <si>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</si>
  <si>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</si>
  <si>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</si>
  <si>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</si>
  <si>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</si>
  <si>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</si>
  <si>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</si>
  <si>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</si>
  <si>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</si>
  <si>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</si>
  <si>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</si>
  <si>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</si>
  <si>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</si>
  <si>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</si>
  <si>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</si>
  <si>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</si>
  <si>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</si>
  <si>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</si>
  <si>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</si>
  <si>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</si>
  <si>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</si>
  <si>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</si>
  <si>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</si>
  <si>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</si>
  <si>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</si>
  <si>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</si>
  <si>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</si>
  <si>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</si>
  <si>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</si>
  <si>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</si>
  <si>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</si>
  <si>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</si>
  <si>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</si>
  <si>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</si>
  <si>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</si>
  <si>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</si>
  <si>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</si>
  <si>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</si>
  <si>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</si>
  <si>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</si>
  <si>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</si>
  <si>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</si>
  <si>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</si>
  <si>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</si>
  <si>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</si>
  <si>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</si>
  <si>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</si>
  <si>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</si>
  <si>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</si>
  <si>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</si>
  <si>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</si>
  <si>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</si>
  <si>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</si>
  <si>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</si>
  <si>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</si>
  <si>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</si>
  <si>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</si>
  <si>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</si>
  <si>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</si>
  <si>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</si>
  <si>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</si>
  <si>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</si>
  <si>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</si>
  <si>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</si>
  <si>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</si>
  <si>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</si>
  <si>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</si>
  <si>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</si>
  <si>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</si>
  <si>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</si>
  <si>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</si>
  <si>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</si>
  <si>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</si>
  <si>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</si>
  <si>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</si>
  <si>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</si>
  <si>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</si>
  <si>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</si>
  <si>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</si>
  <si>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</si>
  <si>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</si>
  <si>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</si>
  <si>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</si>
  <si>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</si>
  <si>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</si>
  <si>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</si>
  <si>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</si>
  <si>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</si>
  <si>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</si>
  <si>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</si>
  <si>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</si>
  <si>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</si>
  <si>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</si>
  <si>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</si>
  <si>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</si>
  <si>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</si>
  <si>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</si>
  <si>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</si>
  <si>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</si>
  <si>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</si>
  <si>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</si>
  <si>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</si>
  <si>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</si>
  <si>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</si>
  <si>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</si>
  <si>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</si>
  <si>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</si>
  <si>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</si>
  <si>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</si>
  <si>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</si>
  <si>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</si>
  <si>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</si>
  <si>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</si>
  <si>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</si>
  <si>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</si>
  <si>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</si>
  <si>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</si>
  <si>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</si>
  <si>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</si>
  <si>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</si>
  <si>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</si>
  <si>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</si>
  <si>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</si>
  <si>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</si>
  <si>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</si>
  <si>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</si>
  <si>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</si>
  <si>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</si>
  <si>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</si>
  <si>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</si>
  <si>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</si>
  <si>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</si>
  <si>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</si>
  <si>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</si>
  <si>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</si>
  <si>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</si>
  <si>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</si>
  <si>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</si>
  <si>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</si>
  <si>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</si>
  <si>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</si>
  <si>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</si>
  <si>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</si>
  <si>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</si>
  <si>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</si>
  <si>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</si>
  <si>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</si>
  <si>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</si>
  <si>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</si>
  <si>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</si>
  <si>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</si>
  <si>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</si>
  <si>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</si>
  <si>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</si>
  <si>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</si>
  <si>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</si>
  <si>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</si>
  <si>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</si>
  <si>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</si>
  <si>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</si>
  <si>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</si>
  <si>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</si>
  <si>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</si>
  <si>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</si>
  <si>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</si>
  <si>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</si>
  <si>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</si>
  <si>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</si>
  <si>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</si>
  <si>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</si>
  <si>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</si>
  <si>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</si>
  <si>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</si>
  <si>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</si>
  <si>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</si>
  <si>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</si>
  <si>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</si>
  <si>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</si>
  <si>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</si>
  <si>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</si>
  <si>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</si>
  <si>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</si>
  <si>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</si>
  <si>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</si>
  <si>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</si>
  <si>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</si>
  <si>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</si>
  <si>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</si>
  <si>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</si>
  <si>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</si>
  <si>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</si>
  <si>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</si>
  <si>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</si>
  <si>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</si>
  <si>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</si>
  <si>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</si>
  <si>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</si>
  <si>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</si>
  <si>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</si>
  <si>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</si>
  <si>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</si>
  <si>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</si>
  <si>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</si>
  <si>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</si>
  <si>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</si>
  <si>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</si>
  <si>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</si>
  <si>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</si>
  <si>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</si>
  <si>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</si>
  <si>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</si>
  <si>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</si>
  <si>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</si>
  <si>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</si>
  <si>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</si>
  <si>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</si>
  <si>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</si>
  <si>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</si>
  <si>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</si>
  <si>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</si>
  <si>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</si>
  <si>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</si>
  <si>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</si>
  <si>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</si>
  <si>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</si>
  <si>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</si>
  <si>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</si>
  <si>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</si>
  <si>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</si>
  <si>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</si>
  <si>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</si>
  <si>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</si>
  <si>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</si>
  <si>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</si>
  <si>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</si>
  <si>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</si>
  <si>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</si>
  <si>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</si>
  <si>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</si>
  <si>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</si>
  <si>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</si>
  <si>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</si>
  <si>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</si>
  <si>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</si>
  <si>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</si>
  <si>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</si>
  <si>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</si>
  <si>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</si>
  <si>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</si>
  <si>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</si>
  <si>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</si>
  <si>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</si>
  <si>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</si>
  <si>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</si>
  <si>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</si>
  <si>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</si>
  <si>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</si>
  <si>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</si>
  <si>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</si>
  <si>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</si>
  <si>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</si>
  <si>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</si>
  <si>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</si>
  <si>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</si>
  <si>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</si>
  <si>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</si>
  <si>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</si>
  <si>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</si>
  <si>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</si>
  <si>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</si>
  <si>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</si>
  <si>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</si>
  <si>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</si>
  <si>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</si>
  <si>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</si>
  <si>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</si>
  <si>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</si>
  <si>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</si>
  <si>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</si>
  <si>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</si>
  <si>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</si>
  <si>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</si>
  <si>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</si>
  <si>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</si>
  <si>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</si>
  <si>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</si>
  <si>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</si>
  <si>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</si>
  <si>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</si>
  <si>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</si>
  <si>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</si>
  <si>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</si>
  <si>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</si>
  <si>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</si>
  <si>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</si>
  <si>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</si>
  <si>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</si>
  <si>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</si>
  <si>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</si>
  <si>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</si>
  <si>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</si>
  <si>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</si>
  <si>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</si>
  <si>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</si>
  <si>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</si>
  <si>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</si>
  <si>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</si>
  <si>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</si>
  <si>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</si>
  <si>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</si>
  <si>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</si>
  <si>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</si>
  <si>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</si>
  <si>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</si>
  <si>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</si>
  <si>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</si>
  <si>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</si>
  <si>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</si>
  <si>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</si>
  <si>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</si>
  <si>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</si>
  <si>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</si>
  <si>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</si>
  <si>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</si>
  <si>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</si>
  <si>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</si>
  <si>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</si>
  <si>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</si>
  <si>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</si>
  <si>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</si>
  <si>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</si>
  <si>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</si>
  <si>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</si>
  <si>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</si>
  <si>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</si>
  <si>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</si>
  <si>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</si>
  <si>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</si>
  <si>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</si>
  <si>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</si>
  <si>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</si>
  <si>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</si>
  <si>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</si>
  <si>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</si>
  <si>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</si>
  <si>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</si>
  <si>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</si>
  <si>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</si>
  <si>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</si>
  <si>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</si>
  <si>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</si>
  <si>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</si>
  <si>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</si>
  <si>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</si>
  <si>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</si>
  <si>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</si>
  <si>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</si>
  <si>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</si>
  <si>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</si>
  <si>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</si>
  <si>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</si>
  <si>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</si>
  <si>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</si>
  <si>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</si>
  <si>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</si>
  <si>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</si>
  <si>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</si>
  <si>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</si>
  <si>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</si>
  <si>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</si>
  <si>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</si>
  <si>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</si>
  <si>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</si>
  <si>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</si>
  <si>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</si>
  <si>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</si>
  <si>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</si>
  <si>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</si>
  <si>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</si>
  <si>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</si>
  <si>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</si>
  <si>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</si>
  <si>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</si>
  <si>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</si>
  <si>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</si>
  <si>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</si>
  <si>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</si>
  <si>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</si>
  <si>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</si>
  <si>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</si>
  <si>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</si>
  <si>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</si>
  <si>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</si>
  <si>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</si>
  <si>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</si>
  <si>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</si>
  <si>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</si>
  <si>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</si>
  <si>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</si>
  <si>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</si>
  <si>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</si>
  <si>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</si>
  <si>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</si>
  <si>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</si>
  <si>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</si>
  <si>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</si>
  <si>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</si>
  <si>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</si>
  <si>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</si>
  <si>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</si>
  <si>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</si>
  <si>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</si>
  <si>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</si>
  <si>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</si>
  <si>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</si>
  <si>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</si>
  <si>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</si>
  <si>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</si>
  <si>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</si>
  <si>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</si>
  <si>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</si>
  <si>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</si>
  <si>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</si>
  <si>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</si>
  <si>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</si>
  <si>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</si>
  <si>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</si>
  <si>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</si>
  <si>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</si>
  <si>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</si>
  <si>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</si>
  <si>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</si>
  <si>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</si>
  <si>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</si>
  <si>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</si>
  <si>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</si>
  <si>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</si>
  <si>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</si>
  <si>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</si>
  <si>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</si>
  <si>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</si>
  <si>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</si>
  <si>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</si>
  <si>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</si>
  <si>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</si>
  <si>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</si>
  <si>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</si>
  <si>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</si>
  <si>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</si>
  <si>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</si>
  <si>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</si>
  <si>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</si>
  <si>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</si>
  <si>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</si>
  <si>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</si>
  <si>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</si>
  <si>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</si>
  <si>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</si>
  <si>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</si>
  <si>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</si>
  <si>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</si>
  <si>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</si>
  <si>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</si>
  <si>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</si>
  <si>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</si>
  <si>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</si>
  <si>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</si>
  <si>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</si>
  <si>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</si>
  <si>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</si>
  <si>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</si>
  <si>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</si>
  <si>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</si>
  <si>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</si>
  <si>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</si>
  <si>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</si>
  <si>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</si>
  <si>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</si>
  <si>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</si>
  <si>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</si>
  <si>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</si>
  <si>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</si>
  <si>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</si>
  <si>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</si>
  <si>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</si>
  <si>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</si>
  <si>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</si>
  <si>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</si>
  <si>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</si>
  <si>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</si>
  <si>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</si>
  <si>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</si>
  <si>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</si>
  <si>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</si>
  <si>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</si>
  <si>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</si>
  <si>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</si>
  <si>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</si>
  <si>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</si>
  <si>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</si>
  <si>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</si>
  <si>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</si>
  <si>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</si>
  <si>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</si>
  <si>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</si>
  <si>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</si>
  <si>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</si>
  <si>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</si>
  <si>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</si>
  <si>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</si>
  <si>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</si>
  <si>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</si>
  <si>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</si>
  <si>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</si>
  <si>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</si>
  <si>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</si>
  <si>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</si>
  <si>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</si>
  <si>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</si>
  <si>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</si>
  <si>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</si>
  <si>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</si>
  <si>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</si>
  <si>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</si>
  <si>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</si>
  <si>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</si>
  <si>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</si>
  <si>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</si>
  <si>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</si>
  <si>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</si>
  <si>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</si>
  <si>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</si>
  <si>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</si>
  <si>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</si>
  <si>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</si>
  <si>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</si>
  <si>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</si>
  <si>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</si>
  <si>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</si>
  <si>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</si>
  <si>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</si>
  <si>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</si>
  <si>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</si>
  <si>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</si>
  <si>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</si>
  <si>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</si>
  <si>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</si>
  <si>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</si>
  <si>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</si>
  <si>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</si>
  <si>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</si>
  <si>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</si>
  <si>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</si>
  <si>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</si>
  <si>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</si>
  <si>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</si>
  <si>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</si>
  <si>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</si>
  <si>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</si>
  <si>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</si>
  <si>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</si>
  <si>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</si>
  <si>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</si>
  <si>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</si>
  <si>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</si>
  <si>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</si>
  <si>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</si>
  <si>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</si>
  <si>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</si>
  <si>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</si>
  <si>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</si>
  <si>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</si>
  <si>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</si>
  <si>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</si>
  <si>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</si>
  <si>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</si>
  <si>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</si>
  <si>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</si>
  <si>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</si>
  <si>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</si>
  <si>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</si>
  <si>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</si>
  <si>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</si>
  <si>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</si>
  <si>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</si>
  <si>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</si>
  <si>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</si>
  <si>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</si>
  <si>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</si>
  <si>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</si>
  <si>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</si>
  <si>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</si>
  <si>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</si>
  <si>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</si>
  <si>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</si>
  <si>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</si>
  <si>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</si>
  <si>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</si>
  <si>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</si>
  <si>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</si>
  <si>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</si>
  <si>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</si>
  <si>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</si>
  <si>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</si>
  <si>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</si>
  <si>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</si>
  <si>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</si>
  <si>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</si>
  <si>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</si>
  <si>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</si>
  <si>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</si>
  <si>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</si>
  <si>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</si>
  <si>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</si>
  <si>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</si>
  <si>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</si>
  <si>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</si>
  <si>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</si>
  <si>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</si>
  <si>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</si>
  <si>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</si>
  <si>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</si>
  <si>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</si>
  <si>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</si>
  <si>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</si>
  <si>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</si>
  <si>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</si>
  <si>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</si>
  <si>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</si>
  <si>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</si>
  <si>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</si>
  <si>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</si>
  <si>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</si>
  <si>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</si>
  <si>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</si>
  <si>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</si>
  <si>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</si>
  <si>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</si>
  <si>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</si>
  <si>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</si>
  <si>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</si>
  <si>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</si>
  <si>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</si>
  <si>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</si>
  <si>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</si>
  <si>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</si>
  <si>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</si>
  <si>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</si>
  <si>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</si>
  <si>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</si>
  <si>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</si>
  <si>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</si>
  <si>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</si>
  <si>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</si>
  <si>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</si>
  <si>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</si>
  <si>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</si>
  <si>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</si>
  <si>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</si>
  <si>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</si>
  <si>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</si>
  <si>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</si>
  <si>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</si>
  <si>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</si>
  <si>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</si>
  <si>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</si>
  <si>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</si>
  <si>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</si>
  <si>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</si>
  <si>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</si>
  <si>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</si>
  <si>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</si>
  <si>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</si>
  <si>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</si>
  <si>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</si>
  <si>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</si>
  <si>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</si>
  <si>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</si>
  <si>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</si>
  <si>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</si>
  <si>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</si>
  <si>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</si>
  <si>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</si>
  <si>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</si>
  <si>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</si>
  <si>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</si>
  <si>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</si>
  <si>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</si>
  <si>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</si>
  <si>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</si>
  <si>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</si>
  <si>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</si>
  <si>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</si>
  <si>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</si>
  <si>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</si>
  <si>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</si>
  <si>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</si>
  <si>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</si>
  <si>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</si>
  <si>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</si>
  <si>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</si>
  <si>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</si>
  <si>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</si>
  <si>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</si>
  <si>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</si>
  <si>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</si>
  <si>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</si>
  <si>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</si>
  <si>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</si>
  <si>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</si>
  <si>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</si>
  <si>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</si>
  <si>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</si>
  <si>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</si>
  <si>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</si>
  <si>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</si>
  <si>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</si>
  <si>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</si>
  <si>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</si>
  <si>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</si>
  <si>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</si>
  <si>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</si>
  <si>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</si>
  <si>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</si>
  <si>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</si>
  <si>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</si>
  <si>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</si>
  <si>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</si>
  <si>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</si>
  <si>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</si>
  <si>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</si>
  <si>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</si>
  <si>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</si>
  <si>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</si>
  <si>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</si>
  <si>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</si>
  <si>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</si>
  <si>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</si>
  <si>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</si>
  <si>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</si>
  <si>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</si>
  <si>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</si>
  <si>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</si>
  <si>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</si>
  <si>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</si>
  <si>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</si>
  <si>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</si>
  <si>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</si>
  <si>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</si>
  <si>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</si>
  <si>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</si>
  <si>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</si>
  <si>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</si>
  <si>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</si>
  <si>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</si>
  <si>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</si>
  <si>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</si>
  <si>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</si>
  <si>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</si>
  <si>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</si>
  <si>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</si>
  <si>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</si>
  <si>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</si>
  <si>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</si>
  <si>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</si>
  <si>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</si>
  <si>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</si>
  <si>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</si>
  <si>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</si>
  <si>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</si>
  <si>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</si>
  <si>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</si>
  <si>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</si>
  <si>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</si>
  <si>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</si>
  <si>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</si>
  <si>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</si>
  <si>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</si>
  <si>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</si>
  <si>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</si>
  <si>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</si>
  <si>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</si>
  <si>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</si>
  <si>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</si>
  <si>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</si>
  <si>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</si>
  <si>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</si>
  <si>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</si>
  <si>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</si>
  <si>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</si>
  <si>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</si>
  <si>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</si>
  <si>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</si>
  <si>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</si>
  <si>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</si>
  <si>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</si>
  <si>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</si>
  <si>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</si>
  <si>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</si>
  <si>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</si>
  <si>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</si>
  <si>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</si>
  <si>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</si>
  <si>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</si>
  <si>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</si>
  <si>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</si>
  <si>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</si>
  <si>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</si>
  <si>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</si>
  <si>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</si>
  <si>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</si>
  <si>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</si>
  <si>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</si>
  <si>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</si>
  <si>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</si>
  <si>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</si>
  <si>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</si>
  <si>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</si>
  <si>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</si>
  <si>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</si>
  <si>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</si>
  <si>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</si>
  <si>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</si>
  <si>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</si>
  <si>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</si>
  <si>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</si>
  <si>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</si>
  <si>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</si>
  <si>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</si>
  <si>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</si>
  <si>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</si>
  <si>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</si>
  <si>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</si>
  <si>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</si>
  <si>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</si>
  <si>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</si>
  <si>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</si>
  <si>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</si>
  <si>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</si>
  <si>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</si>
  <si>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</si>
  <si>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</si>
  <si>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</si>
  <si>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</si>
  <si>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</si>
  <si>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</si>
  <si>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</si>
  <si>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</si>
  <si>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</si>
  <si>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</si>
  <si>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</si>
  <si>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</si>
  <si>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</si>
  <si>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</si>
  <si>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</si>
  <si>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</si>
  <si>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</si>
  <si>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</si>
  <si>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</si>
  <si>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</si>
  <si>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</si>
  <si>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</si>
  <si>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</si>
  <si>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</si>
  <si>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</si>
  <si>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</si>
  <si>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</si>
  <si>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</si>
  <si>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</si>
  <si>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</si>
  <si>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</si>
  <si>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</si>
  <si>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</si>
  <si>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</si>
  <si>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</si>
  <si>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</si>
  <si>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</si>
  <si>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</si>
  <si>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</si>
  <si>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</si>
  <si>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</si>
  <si>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</si>
  <si>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</si>
  <si>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</si>
  <si>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</si>
  <si>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</si>
  <si>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</si>
  <si>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</si>
  <si>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</si>
  <si>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</si>
  <si>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</si>
  <si>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</si>
  <si>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</si>
  <si>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</si>
  <si>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</si>
  <si>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</si>
  <si>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</si>
  <si>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</si>
  <si>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</si>
  <si>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</si>
  <si>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</si>
  <si>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</si>
  <si>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</si>
  <si>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</si>
  <si>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</si>
  <si>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</si>
  <si>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</si>
  <si>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</si>
  <si>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</si>
  <si>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</si>
  <si>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</si>
  <si>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</si>
  <si>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</si>
  <si>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</si>
  <si>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</si>
  <si>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</si>
  <si>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</si>
  <si>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</si>
  <si>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</si>
  <si>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</si>
  <si>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</si>
  <si>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</si>
  <si>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</si>
  <si>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</si>
  <si>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</si>
  <si>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</si>
  <si>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</si>
  <si>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</si>
  <si>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</si>
  <si>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</si>
  <si>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</si>
  <si>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</si>
  <si>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</si>
  <si>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</si>
  <si>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</si>
  <si>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</si>
  <si>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</si>
  <si>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</si>
  <si>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</si>
  <si>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</si>
  <si>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</si>
  <si>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</si>
  <si>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</si>
  <si>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</si>
  <si>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</si>
  <si>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</si>
  <si>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</si>
  <si>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</si>
  <si>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</si>
  <si>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</si>
  <si>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</si>
  <si>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</si>
  <si>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</si>
  <si>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</si>
  <si>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</si>
  <si>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</si>
  <si>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</si>
  <si>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</si>
  <si>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</si>
  <si>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</si>
  <si>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</si>
  <si>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</si>
  <si>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</si>
  <si>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</si>
  <si>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</si>
  <si>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</si>
  <si>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</si>
  <si>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</si>
  <si>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</si>
  <si>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</si>
  <si>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</si>
  <si>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</si>
  <si>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</si>
  <si>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</si>
  <si>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</si>
  <si>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</si>
  <si>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</si>
  <si>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</si>
  <si>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</si>
  <si>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</si>
  <si>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</si>
  <si>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</si>
  <si>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</si>
  <si>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</si>
  <si>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</si>
  <si>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</si>
  <si>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</si>
  <si>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</si>
  <si>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</si>
  <si>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</si>
  <si>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</si>
  <si>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</si>
  <si>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</si>
  <si>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</si>
  <si>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</si>
  <si>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</si>
  <si>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</si>
  <si>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</si>
  <si>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</si>
  <si>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</si>
  <si>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</si>
  <si>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</si>
  <si>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</si>
  <si>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</si>
  <si>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</si>
  <si>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</si>
  <si>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</si>
  <si>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</si>
  <si>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</si>
  <si>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</si>
  <si>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</si>
  <si>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</si>
  <si>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</si>
  <si>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</si>
  <si>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</si>
  <si>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</si>
  <si>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</si>
  <si>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</si>
  <si>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</si>
  <si>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</si>
  <si>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</si>
  <si>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</si>
  <si>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</si>
  <si>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</si>
  <si>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</si>
  <si>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</si>
  <si>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</si>
  <si>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</si>
  <si>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</si>
  <si>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</si>
  <si>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</si>
  <si>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</si>
  <si>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</si>
  <si>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</si>
  <si>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</si>
  <si>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</si>
  <si>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</si>
  <si>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</si>
  <si>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</si>
  <si>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</si>
  <si>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</si>
  <si>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</si>
  <si>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</si>
  <si>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</si>
  <si>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</si>
  <si>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</si>
  <si>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</si>
  <si>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</si>
  <si>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</si>
  <si>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</si>
  <si>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</si>
  <si>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</si>
  <si>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</si>
  <si>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</si>
  <si>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</si>
  <si>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</si>
  <si>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</si>
  <si>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</si>
  <si>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</si>
  <si>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</si>
  <si>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</si>
  <si>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</si>
  <si>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</si>
  <si>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</si>
  <si>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</si>
  <si>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</si>
  <si>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</si>
  <si>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</si>
  <si>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</si>
  <si>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</si>
  <si>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</si>
  <si>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</si>
  <si>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</si>
  <si>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</si>
  <si>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</si>
  <si>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</si>
  <si>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</si>
  <si>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</si>
  <si>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</si>
  <si>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</si>
  <si>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</si>
  <si>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</si>
  <si>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</si>
  <si>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</si>
  <si>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</si>
  <si>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</si>
  <si>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</si>
  <si>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</si>
  <si>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</si>
  <si>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</si>
  <si>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</si>
  <si>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</si>
  <si>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</si>
  <si>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</si>
  <si>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</si>
  <si>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</si>
  <si>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</si>
  <si>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</si>
  <si>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</si>
  <si>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</si>
  <si>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</si>
  <si>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</si>
  <si>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</si>
  <si>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</si>
  <si>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</si>
  <si>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</si>
  <si>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</si>
  <si>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</si>
  <si>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</si>
  <si>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</si>
  <si>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</si>
  <si>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</si>
  <si>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</si>
  <si>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</si>
  <si>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</si>
  <si>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</si>
  <si>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</si>
  <si>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</si>
  <si>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</si>
  <si>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</si>
  <si>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</si>
  <si>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</si>
  <si>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</si>
  <si>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</si>
  <si>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</si>
  <si>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</si>
  <si>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</si>
  <si>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</si>
  <si>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</si>
  <si>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</si>
  <si>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</si>
  <si>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</si>
  <si>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</si>
  <si>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</si>
  <si>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</si>
  <si>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</si>
  <si>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</si>
  <si>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</si>
  <si>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</si>
  <si>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</si>
  <si>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</si>
  <si>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</si>
  <si>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</si>
  <si>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</si>
  <si>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</si>
  <si>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</si>
  <si>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</si>
  <si>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</si>
  <si>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</si>
  <si>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</si>
  <si>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</si>
  <si>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</si>
  <si>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</si>
  <si>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</si>
  <si>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</si>
  <si>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</si>
  <si>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</si>
  <si>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</si>
  <si>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</si>
  <si>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</si>
  <si>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</si>
  <si>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</si>
  <si>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</si>
  <si>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</si>
  <si>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</si>
  <si>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</si>
  <si>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</si>
  <si>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</si>
  <si>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</si>
  <si>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</si>
  <si>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</si>
  <si>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</si>
  <si>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</si>
  <si>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</si>
  <si>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</si>
  <si>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</si>
  <si>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</si>
  <si>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</si>
  <si>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</si>
  <si>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</si>
  <si>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</si>
  <si>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</si>
  <si>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</si>
  <si>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</si>
  <si>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</si>
  <si>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</si>
  <si>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</si>
  <si>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</si>
  <si>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</si>
  <si>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</si>
  <si>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</si>
  <si>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</si>
  <si>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</si>
  <si>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</si>
  <si>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</si>
  <si>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</si>
  <si>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</si>
  <si>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</si>
  <si>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</si>
  <si>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</si>
  <si>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</si>
  <si>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</si>
  <si>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</si>
  <si>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</si>
  <si>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</si>
  <si>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</si>
  <si>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</si>
  <si>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</si>
  <si>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</si>
  <si>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</si>
  <si>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</si>
  <si>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</si>
  <si>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</si>
  <si>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</si>
  <si>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</si>
  <si>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</si>
  <si>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</si>
  <si>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</si>
  <si>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</si>
  <si>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</si>
  <si>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</si>
  <si>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</si>
  <si>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</si>
  <si>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</si>
  <si>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</si>
  <si>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</si>
  <si>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</si>
  <si>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</si>
  <si>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</si>
  <si>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</si>
  <si>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</si>
  <si>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</si>
  <si>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</si>
  <si>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</si>
  <si>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</si>
  <si>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</si>
  <si>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</si>
  <si>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</si>
  <si>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</si>
  <si>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</si>
  <si>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</si>
  <si>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</si>
  <si>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</si>
  <si>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</si>
  <si>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</si>
  <si>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</si>
  <si>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</si>
  <si>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</si>
  <si>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</si>
  <si>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</si>
  <si>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</si>
  <si>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</si>
  <si>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</si>
  <si>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</si>
  <si>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</si>
  <si>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</si>
  <si>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</si>
  <si>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</si>
  <si>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</si>
  <si>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</si>
  <si>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</si>
  <si>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</si>
  <si>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</si>
  <si>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</si>
  <si>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</si>
  <si>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</si>
  <si>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</si>
  <si>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</si>
  <si>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</si>
  <si>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</si>
  <si>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</si>
  <si>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</si>
  <si>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</si>
  <si>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</si>
  <si>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</si>
  <si>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</si>
  <si>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</si>
  <si>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</si>
  <si>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</si>
  <si>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</si>
  <si>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</si>
  <si>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</si>
  <si>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</si>
  <si>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</si>
  <si>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</si>
  <si>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</si>
  <si>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</si>
  <si>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</si>
  <si>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</si>
  <si>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</si>
  <si>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</si>
  <si>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</si>
  <si>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</si>
  <si>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</si>
  <si>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</si>
  <si>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</si>
  <si>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</si>
  <si>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</si>
  <si>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</si>
  <si>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</si>
  <si>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</si>
  <si>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</si>
  <si>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</si>
  <si>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</si>
  <si>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</si>
  <si>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</si>
  <si>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</si>
  <si>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</si>
  <si>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</si>
  <si>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</si>
  <si>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</si>
  <si>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</si>
  <si>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</si>
  <si>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</si>
  <si>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</si>
  <si>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</si>
  <si>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</si>
  <si>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</si>
  <si>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</si>
  <si>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</si>
  <si>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</si>
  <si>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</si>
  <si>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</si>
  <si>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</si>
  <si>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</si>
  <si>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</si>
  <si>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</si>
  <si>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</si>
  <si>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</si>
  <si>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</si>
  <si>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</si>
  <si>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</si>
  <si>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</si>
  <si>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</si>
  <si>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</si>
  <si>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</si>
  <si>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</si>
  <si>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</si>
  <si>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</si>
  <si>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</si>
  <si>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</si>
  <si>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</si>
  <si>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</si>
  <si>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</si>
  <si>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</si>
  <si>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</si>
  <si>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</si>
  <si>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</si>
  <si>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</si>
  <si>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</si>
  <si>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</si>
  <si>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</si>
  <si>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</si>
  <si>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</si>
  <si>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</si>
  <si>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</si>
  <si>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</si>
  <si>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</si>
  <si>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</si>
  <si>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</si>
  <si>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</si>
  <si>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</si>
  <si>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</si>
  <si>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</si>
  <si>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</si>
  <si>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</si>
  <si>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</si>
  <si>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</si>
  <si>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</si>
  <si>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</si>
  <si>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</si>
  <si>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</si>
  <si>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</si>
  <si>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</si>
  <si>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</si>
  <si>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</si>
  <si>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</si>
  <si>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</si>
  <si>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</si>
  <si>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</si>
  <si>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</si>
  <si>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</si>
  <si>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</si>
  <si>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</si>
  <si>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</si>
  <si>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</si>
  <si>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</si>
  <si>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</si>
  <si>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</si>
  <si>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</si>
  <si>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</si>
  <si>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</si>
  <si>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</si>
  <si>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</si>
  <si>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</si>
  <si>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</si>
  <si>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</si>
  <si>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</si>
  <si>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</si>
  <si>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</si>
  <si>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</si>
  <si>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</si>
  <si>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</si>
  <si>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</si>
  <si>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</si>
  <si>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</si>
  <si>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</si>
  <si>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</si>
  <si>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</si>
  <si>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</si>
  <si>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</si>
  <si>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</si>
  <si>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</si>
  <si>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</si>
  <si>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</si>
  <si>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</si>
  <si>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</si>
  <si>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</si>
  <si>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</si>
  <si>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</si>
  <si>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</si>
  <si>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</si>
  <si>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</si>
  <si>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</si>
  <si>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</si>
  <si>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</si>
  <si>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</si>
  <si>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</si>
  <si>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</si>
  <si>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</si>
  <si>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</si>
  <si>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</si>
  <si>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</si>
  <si>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</si>
  <si>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</si>
  <si>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</si>
  <si>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</si>
  <si>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</si>
  <si>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</si>
  <si>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</si>
  <si>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</si>
  <si>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</si>
  <si>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</si>
  <si>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</si>
  <si>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</si>
  <si>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</si>
  <si>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</si>
  <si>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</si>
  <si>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</si>
  <si>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</si>
  <si>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</si>
  <si>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</si>
  <si>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</si>
  <si>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</si>
  <si>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</si>
  <si>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</si>
  <si>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</si>
  <si>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</si>
  <si>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</si>
  <si>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</si>
  <si>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</si>
  <si>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</si>
  <si>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</si>
  <si>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</si>
  <si>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</si>
  <si>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</si>
  <si>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</si>
  <si>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</si>
  <si>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</si>
  <si>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</si>
  <si>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</si>
  <si>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</si>
  <si>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</si>
  <si>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</si>
  <si>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</si>
  <si>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</si>
  <si>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</si>
  <si>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</si>
  <si>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</si>
  <si>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</si>
  <si>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</si>
  <si>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</si>
  <si>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</si>
  <si>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</si>
  <si>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</si>
  <si>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</si>
  <si>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</si>
  <si>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</si>
  <si>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</si>
  <si>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</si>
  <si>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</si>
  <si>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</si>
  <si>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</si>
  <si>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</si>
  <si>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</si>
  <si>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</si>
  <si>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</si>
  <si>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</si>
  <si>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</si>
  <si>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</si>
  <si>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</si>
  <si>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</si>
  <si>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</si>
  <si>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</si>
  <si>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</si>
  <si>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</si>
  <si>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</si>
  <si>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</si>
  <si>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</si>
  <si>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</si>
  <si>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</si>
  <si>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</si>
  <si>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</si>
  <si>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</si>
  <si>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</si>
  <si>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</si>
  <si>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</si>
  <si>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</si>
  <si>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</si>
  <si>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</si>
  <si>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</si>
  <si>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</si>
  <si>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</si>
  <si>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</si>
  <si>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</si>
  <si>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</si>
  <si>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</si>
  <si>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</si>
  <si>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</si>
  <si>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</si>
  <si>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</si>
  <si>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</si>
  <si>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</si>
  <si>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</si>
  <si>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</si>
  <si>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</si>
  <si>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</si>
  <si>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</si>
  <si>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</si>
  <si>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</si>
  <si>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</si>
  <si>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</si>
  <si>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</si>
  <si>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</si>
  <si>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</si>
  <si>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</si>
  <si>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</si>
  <si>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</si>
  <si>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</si>
  <si>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</si>
  <si>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</si>
  <si>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</si>
  <si>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</si>
  <si>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</si>
  <si>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</si>
  <si>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</si>
  <si>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</si>
  <si>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</si>
  <si>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</si>
  <si>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</si>
  <si>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</si>
  <si>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</si>
  <si>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</si>
  <si>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</si>
  <si>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</si>
  <si>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</si>
  <si>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</si>
  <si>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</si>
  <si>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</si>
  <si>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</si>
  <si>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</si>
  <si>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</si>
  <si>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</si>
  <si>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</si>
  <si>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</si>
  <si>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</si>
  <si>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</si>
  <si>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</si>
  <si>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</si>
  <si>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</si>
  <si>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</si>
  <si>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</si>
  <si>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</si>
  <si>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</si>
  <si>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</si>
  <si>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</si>
  <si>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</si>
  <si>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</si>
  <si>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</si>
  <si>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</si>
  <si>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</si>
  <si>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</si>
  <si>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</si>
  <si>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</si>
  <si>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</si>
  <si>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</si>
  <si>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</si>
  <si>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</si>
  <si>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</si>
  <si>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</si>
  <si>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</si>
  <si>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</si>
  <si>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</si>
  <si>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</si>
  <si>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</si>
  <si>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</si>
  <si>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</si>
  <si>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</si>
  <si>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</si>
  <si>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</si>
  <si>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</si>
  <si>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</si>
  <si>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</si>
  <si>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</si>
  <si>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</si>
  <si>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</si>
  <si>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</si>
  <si>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</si>
  <si>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</si>
  <si>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</si>
  <si>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</si>
  <si>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</si>
  <si>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</si>
  <si>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</si>
  <si>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</si>
  <si>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</si>
  <si>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</si>
  <si>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</si>
  <si>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</si>
  <si>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</si>
  <si>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</si>
  <si>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</si>
  <si>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</si>
  <si>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</si>
  <si>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</si>
  <si>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</si>
  <si>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</si>
  <si>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</si>
  <si>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</si>
  <si>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</si>
  <si>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</si>
  <si>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</si>
  <si>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</si>
  <si>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</si>
  <si>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</si>
  <si>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</si>
  <si>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</si>
  <si>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</si>
  <si>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</si>
  <si>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</si>
  <si>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</si>
  <si>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</si>
  <si>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</si>
  <si>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</si>
  <si>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</si>
  <si>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</si>
  <si>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</si>
  <si>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</si>
  <si>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</si>
  <si>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</si>
  <si>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</si>
  <si>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</si>
  <si>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</si>
  <si>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</si>
  <si>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</si>
  <si>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</si>
  <si>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</si>
  <si>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</si>
  <si>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</si>
  <si>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</si>
  <si>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</si>
  <si>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</si>
  <si>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</si>
  <si>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</si>
  <si>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</si>
  <si>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</si>
  <si>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</si>
  <si>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</si>
  <si>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</si>
  <si>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</si>
  <si>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</si>
  <si>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</si>
  <si>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</si>
  <si>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</si>
  <si>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</si>
  <si>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</si>
  <si>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</si>
  <si>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</si>
  <si>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</si>
  <si>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</si>
  <si>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</si>
  <si>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</si>
  <si>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</si>
  <si>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</si>
  <si>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</si>
  <si>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</si>
  <si>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</si>
  <si>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</si>
  <si>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</si>
  <si>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</si>
  <si>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</si>
  <si>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</si>
  <si>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</si>
  <si>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</si>
  <si>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</si>
  <si>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</si>
  <si>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</si>
  <si>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</si>
  <si>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</si>
  <si>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</si>
  <si>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</si>
  <si>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</si>
  <si>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</si>
  <si>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</si>
  <si>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</si>
  <si>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</si>
  <si>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</si>
  <si>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</si>
  <si>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</si>
  <si>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</si>
  <si>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</si>
  <si>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</si>
  <si>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</si>
  <si>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</si>
  <si>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</si>
  <si>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</si>
  <si>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</si>
  <si>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</si>
  <si>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</si>
  <si>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</si>
  <si>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</si>
  <si>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</si>
  <si>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</si>
  <si>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</si>
  <si>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</si>
  <si>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</si>
  <si>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</si>
  <si>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</si>
  <si>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</si>
  <si>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</si>
  <si>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</si>
  <si>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</si>
  <si>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</si>
  <si>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</si>
  <si>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</si>
  <si>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</si>
  <si>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</si>
  <si>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</si>
  <si>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</si>
  <si>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</si>
  <si>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</si>
  <si>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</si>
  <si>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</si>
  <si>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</si>
  <si>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</si>
  <si>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</si>
  <si>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</si>
  <si>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</si>
  <si>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</si>
  <si>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</si>
  <si>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</si>
  <si>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</si>
  <si>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</si>
  <si>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</si>
  <si>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</si>
  <si>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</si>
  <si>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</si>
  <si>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</si>
  <si>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</si>
  <si>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</si>
  <si>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</si>
  <si>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</si>
  <si>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</si>
  <si>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</si>
  <si>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</si>
  <si>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</si>
  <si>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</si>
  <si>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</si>
  <si>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</si>
  <si>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</si>
  <si>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</si>
  <si>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</si>
  <si>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</si>
  <si>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</si>
  <si>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</si>
  <si>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</si>
  <si>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</si>
  <si>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</si>
  <si>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</si>
  <si>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</si>
  <si>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</si>
  <si>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</si>
  <si>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</si>
  <si>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</si>
  <si>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</si>
  <si>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</si>
  <si>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</si>
  <si>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</si>
  <si>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</si>
  <si>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</si>
  <si>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</si>
  <si>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</si>
  <si>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</si>
  <si>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</si>
  <si>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</si>
  <si>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</si>
  <si>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</si>
  <si>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</si>
  <si>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</si>
  <si>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</si>
  <si>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</si>
  <si>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</si>
  <si>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</si>
  <si>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</si>
  <si>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</si>
  <si>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</si>
  <si>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</si>
  <si>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</si>
  <si>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</si>
  <si>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</si>
  <si>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</si>
  <si>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</si>
  <si>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</si>
  <si>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</si>
  <si>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</si>
  <si>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</si>
  <si>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</si>
  <si>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</si>
  <si>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</si>
  <si>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</si>
  <si>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</si>
  <si>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</si>
  <si>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</si>
  <si>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</si>
  <si>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</si>
  <si>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</si>
  <si>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</si>
  <si>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</si>
  <si>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</si>
  <si>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</si>
  <si>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</si>
  <si>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</si>
  <si>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</si>
  <si>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</si>
  <si>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</si>
  <si>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</si>
  <si>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</si>
  <si>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</si>
  <si>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</si>
  <si>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</si>
  <si>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</si>
  <si>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</si>
  <si>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</si>
  <si>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</si>
  <si>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</si>
  <si>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</si>
  <si>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</si>
  <si>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</si>
  <si>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</si>
  <si>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</si>
  <si>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</si>
  <si>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</si>
  <si>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</si>
  <si>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</si>
  <si>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</si>
  <si>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</si>
  <si>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</si>
  <si>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</si>
  <si>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</si>
  <si>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</si>
  <si>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</si>
  <si>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</si>
  <si>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</si>
  <si>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</si>
  <si>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</si>
  <si>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</si>
  <si>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</si>
  <si>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</si>
  <si>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</si>
  <si>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</si>
  <si>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</si>
  <si>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</si>
  <si>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</si>
  <si>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</si>
  <si>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</si>
  <si>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</si>
  <si>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</si>
  <si>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</si>
  <si>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</si>
  <si>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</si>
  <si>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</si>
  <si>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</si>
  <si>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</si>
  <si>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</si>
  <si>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</si>
  <si>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</si>
  <si>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</si>
  <si>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</si>
  <si>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</si>
  <si>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</si>
  <si>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</si>
  <si>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</si>
  <si>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</si>
  <si>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</si>
  <si>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</si>
  <si>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</si>
  <si>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</si>
  <si>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</si>
  <si>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</si>
  <si>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</si>
  <si>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</si>
  <si>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</si>
  <si>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</si>
  <si>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</si>
  <si>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</si>
  <si>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</si>
  <si>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</si>
  <si>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</si>
  <si>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</si>
  <si>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</si>
  <si>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</si>
  <si>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</si>
  <si>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</si>
  <si>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</si>
  <si>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</si>
  <si>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</si>
  <si>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</si>
  <si>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</si>
  <si>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</si>
  <si>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</si>
  <si>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</si>
  <si>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</si>
  <si>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</si>
  <si>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</si>
  <si>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</si>
  <si>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</si>
  <si>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</si>
  <si>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</si>
  <si>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</si>
  <si>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</si>
  <si>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</si>
  <si>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</si>
  <si>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</si>
  <si>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</si>
  <si>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</si>
  <si>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</si>
  <si>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</si>
  <si>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</si>
  <si>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</si>
  <si>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</si>
  <si>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</si>
  <si>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</si>
  <si>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</si>
  <si>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</si>
  <si>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</si>
  <si>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</si>
  <si>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</si>
  <si>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</si>
  <si>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</si>
  <si>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</si>
  <si>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</si>
  <si>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</si>
  <si>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</si>
  <si>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</si>
  <si>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</si>
  <si>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</si>
  <si>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</si>
  <si>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</si>
  <si>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</si>
  <si>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</si>
  <si>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</si>
  <si>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</si>
  <si>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</si>
  <si>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</si>
  <si>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</si>
  <si>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</si>
  <si>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</si>
  <si>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</si>
  <si>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</si>
  <si>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</si>
  <si>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</si>
  <si>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</si>
  <si>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</si>
  <si>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</si>
  <si>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</si>
  <si>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</si>
  <si>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</si>
  <si>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</si>
  <si>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</si>
  <si>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</si>
  <si>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</si>
  <si>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</si>
  <si>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</si>
  <si>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</si>
  <si>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</si>
  <si>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</si>
  <si>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</si>
  <si>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</si>
  <si>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</si>
  <si>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</si>
  <si>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</si>
  <si>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</si>
  <si>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</si>
  <si>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</si>
  <si>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</si>
  <si>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</si>
  <si>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</si>
  <si>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</si>
  <si>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</si>
  <si>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</si>
  <si>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</si>
  <si>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</si>
  <si>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</si>
  <si>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</si>
  <si>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</si>
  <si>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</si>
  <si>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</si>
  <si>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</si>
  <si>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</si>
  <si>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</si>
  <si>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</si>
  <si>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</si>
  <si>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</si>
  <si>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</si>
  <si>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</si>
  <si>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</si>
  <si>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</si>
  <si>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</si>
  <si>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</si>
  <si>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</si>
  <si>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</si>
  <si>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</si>
  <si>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</si>
  <si>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</si>
  <si>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</si>
  <si>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</si>
  <si>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</si>
  <si>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</si>
  <si>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</si>
  <si>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</si>
  <si>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</si>
  <si>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</si>
  <si>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</si>
  <si>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</si>
  <si>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</si>
  <si>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</si>
  <si>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</si>
  <si>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</si>
  <si>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</si>
  <si>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</si>
  <si>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</si>
  <si>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</si>
  <si>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</si>
  <si>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</si>
  <si>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</si>
  <si>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</si>
  <si>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</si>
  <si>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</si>
  <si>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</si>
  <si>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</si>
  <si>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</si>
  <si>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</si>
  <si>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</si>
  <si>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</si>
  <si>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</si>
  <si>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</si>
  <si>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</si>
  <si>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</si>
  <si>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</si>
  <si>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</si>
  <si>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</si>
  <si>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</si>
  <si>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</si>
  <si>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</si>
  <si>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</si>
  <si>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</si>
  <si>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</si>
  <si>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</si>
  <si>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</si>
  <si>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</si>
  <si>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</si>
  <si>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</si>
  <si>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</si>
  <si>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</si>
  <si>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</si>
  <si>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</si>
  <si>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</si>
  <si>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</si>
  <si>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</si>
  <si>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</si>
  <si>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</si>
  <si>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</si>
  <si>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</si>
  <si>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</si>
  <si>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</si>
  <si>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</si>
  <si>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</si>
  <si>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</si>
  <si>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</si>
  <si>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</si>
  <si>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</si>
  <si>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</si>
  <si>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</si>
  <si>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</si>
  <si>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</si>
  <si>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</si>
  <si>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</si>
  <si>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</si>
  <si>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</si>
  <si>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</si>
  <si>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</si>
  <si>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</si>
  <si>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</si>
  <si>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</si>
  <si>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</si>
  <si>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</si>
  <si>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</si>
  <si>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</si>
  <si>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</si>
  <si>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</si>
  <si>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</si>
  <si>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</si>
  <si>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</si>
  <si>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</si>
  <si>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</si>
  <si>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</si>
  <si>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</si>
  <si>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</si>
  <si>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</si>
  <si>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</si>
  <si>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</si>
  <si>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</si>
  <si>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</si>
  <si>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</si>
  <si>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</si>
  <si>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</si>
  <si>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</si>
  <si>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</si>
  <si>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</si>
  <si>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</si>
  <si>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</si>
  <si>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</si>
  <si>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</si>
  <si>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</si>
  <si>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</si>
  <si>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</si>
  <si>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</si>
  <si>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</si>
  <si>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</si>
  <si>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</si>
  <si>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</si>
  <si>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</si>
  <si>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</si>
  <si>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</si>
  <si>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</si>
  <si>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</si>
  <si>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</si>
  <si>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</si>
  <si>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</si>
  <si>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</si>
  <si>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</si>
  <si>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</si>
  <si>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</si>
  <si>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</si>
  <si>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</si>
  <si>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</si>
  <si>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</si>
  <si>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</si>
  <si>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</si>
  <si>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</si>
  <si>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</si>
  <si>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</si>
  <si>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</si>
  <si>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</si>
  <si>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</si>
  <si>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</si>
  <si>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</si>
  <si>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</si>
  <si>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</si>
  <si>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</si>
  <si>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</si>
  <si>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</si>
  <si>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</si>
  <si>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</si>
  <si>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</si>
  <si>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</si>
  <si>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</si>
  <si>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</si>
  <si>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</si>
  <si>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</si>
  <si>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</si>
  <si>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</si>
  <si>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</si>
  <si>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</si>
  <si>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</si>
  <si>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</si>
  <si>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</si>
  <si>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</si>
  <si>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</si>
  <si>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</si>
  <si>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</si>
  <si>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</si>
  <si>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</si>
  <si>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</si>
  <si>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</si>
  <si>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</si>
  <si>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</si>
  <si>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</si>
  <si>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</si>
  <si>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</si>
  <si>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</si>
  <si>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</si>
  <si>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</si>
  <si>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</si>
  <si>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</si>
  <si>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</si>
  <si>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</si>
  <si>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</si>
  <si>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</si>
  <si>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</si>
  <si>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</si>
  <si>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</si>
  <si>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</si>
  <si>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</si>
  <si>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</si>
  <si>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</si>
  <si>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</si>
  <si>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</si>
  <si>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</si>
  <si>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</si>
  <si>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</si>
  <si>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</si>
  <si>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</si>
  <si>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</si>
  <si>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</si>
  <si>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</si>
  <si>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</si>
  <si>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</si>
  <si>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</si>
  <si>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</si>
  <si>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</si>
  <si>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</si>
  <si>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</si>
  <si>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</si>
  <si>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</si>
  <si>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</si>
  <si>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</si>
  <si>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</si>
  <si>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</si>
  <si>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</si>
  <si>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</si>
  <si>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</si>
  <si>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</si>
  <si>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</si>
  <si>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</si>
  <si>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</si>
  <si>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</si>
  <si>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</si>
  <si>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</si>
  <si>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</si>
  <si>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</si>
  <si>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</si>
  <si>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</si>
  <si>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</si>
  <si>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</si>
  <si>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</si>
  <si>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</si>
  <si>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</si>
  <si>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</si>
  <si>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</si>
  <si>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</si>
  <si>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</si>
  <si>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</si>
  <si>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</si>
  <si>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</si>
  <si>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</si>
  <si>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</si>
  <si>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</si>
  <si>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</si>
  <si>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</si>
  <si>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</si>
  <si>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</si>
  <si>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</si>
  <si>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</si>
  <si>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</si>
  <si>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</si>
  <si>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</si>
  <si>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</si>
  <si>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</si>
  <si>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</si>
  <si>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</si>
  <si>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</si>
  <si>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</si>
  <si>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</si>
  <si>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</si>
  <si>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</si>
  <si>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</si>
  <si>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</si>
  <si>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</si>
  <si>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</si>
  <si>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</si>
  <si>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</si>
  <si>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</si>
  <si>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</si>
  <si>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</si>
  <si>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</si>
  <si>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</si>
  <si>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</si>
  <si>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</si>
  <si>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</si>
  <si>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</si>
  <si>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</si>
  <si>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</si>
  <si>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</si>
  <si>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</si>
  <si>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</si>
  <si>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</si>
  <si>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</si>
  <si>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</si>
  <si>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</si>
  <si>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</si>
  <si>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</si>
  <si>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</si>
  <si>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</si>
  <si>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</si>
  <si>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</si>
  <si>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</si>
  <si>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</si>
  <si>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</si>
  <si>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</si>
  <si>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</si>
  <si>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</si>
  <si>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</si>
  <si>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</si>
  <si>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</si>
  <si>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</si>
  <si>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</si>
  <si>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</si>
  <si>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</si>
  <si>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</si>
  <si>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</si>
  <si>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</si>
  <si>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</si>
  <si>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</si>
  <si>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</si>
  <si>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</si>
  <si>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</si>
  <si>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</si>
  <si>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</si>
  <si>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</si>
  <si>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</si>
  <si>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</si>
  <si>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</si>
  <si>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</si>
  <si>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</si>
  <si>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</si>
  <si>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</si>
  <si>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</si>
  <si>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</si>
  <si>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</si>
  <si>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</si>
  <si>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</si>
  <si>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</si>
  <si>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</si>
  <si>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</si>
  <si>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</si>
  <si>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</si>
  <si>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</si>
  <si>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</si>
  <si>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</si>
  <si>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</si>
  <si>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</si>
  <si>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</si>
  <si>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</si>
  <si>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</si>
  <si>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</si>
  <si>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</si>
  <si>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</si>
  <si>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</si>
  <si>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</si>
  <si>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</si>
  <si>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</si>
  <si>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</si>
  <si>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</si>
  <si>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</si>
  <si>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</si>
  <si>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</si>
  <si>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</si>
  <si>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</si>
  <si>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</si>
  <si>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</si>
  <si>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</si>
  <si>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</si>
  <si>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</si>
  <si>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</si>
  <si>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</si>
  <si>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</si>
  <si>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</si>
  <si>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</si>
  <si>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</si>
  <si>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</si>
  <si>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</si>
  <si>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</si>
  <si>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</si>
  <si>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</si>
  <si>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</si>
  <si>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</si>
  <si>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</si>
  <si>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</si>
  <si>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</si>
  <si>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</si>
  <si>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</si>
  <si>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</si>
  <si>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</si>
  <si>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</si>
  <si>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</si>
  <si>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</si>
  <si>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</si>
  <si>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</si>
  <si>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</si>
  <si>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</si>
  <si>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</si>
  <si>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</si>
  <si>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</si>
  <si>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</si>
  <si>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</si>
  <si>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</si>
  <si>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</si>
  <si>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</si>
  <si>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</si>
  <si>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</si>
  <si>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</si>
  <si>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</si>
  <si>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</si>
  <si>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</si>
  <si>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</si>
  <si>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</si>
  <si>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</si>
  <si>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</si>
  <si>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</si>
  <si>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</si>
  <si>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</si>
  <si>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</si>
  <si>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</si>
  <si>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</si>
  <si>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</si>
  <si>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</si>
  <si>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</si>
  <si>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</si>
  <si>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</si>
  <si>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</si>
  <si>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</si>
  <si>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</si>
  <si>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</si>
  <si>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</si>
  <si>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</si>
  <si>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</si>
  <si>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</si>
  <si>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</si>
  <si>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</si>
  <si>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</si>
  <si>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</si>
  <si>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</si>
  <si>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</si>
  <si>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</si>
  <si>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</si>
  <si>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</si>
  <si>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</si>
  <si>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</si>
  <si>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</si>
  <si>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</si>
  <si>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</si>
  <si>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</si>
  <si>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</si>
  <si>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</si>
  <si>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</si>
  <si>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</si>
  <si>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</si>
  <si>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</si>
  <si>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</si>
  <si>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</si>
  <si>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</si>
  <si>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</si>
  <si>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</si>
  <si>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</si>
  <si>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</si>
  <si>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</si>
  <si>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</si>
  <si>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</si>
  <si>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</si>
  <si>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</si>
  <si>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</si>
  <si>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</si>
  <si>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</si>
  <si>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</si>
  <si>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</si>
  <si>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</si>
  <si>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</si>
  <si>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</si>
  <si>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</si>
  <si>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</si>
  <si>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</si>
  <si>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</si>
  <si>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</si>
  <si>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</si>
  <si>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</si>
  <si>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</si>
  <si>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</si>
  <si>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</si>
  <si>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</si>
  <si>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</si>
  <si>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</si>
  <si>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</si>
  <si>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</si>
  <si>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</si>
  <si>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</si>
  <si>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</si>
  <si>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</si>
  <si>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</si>
  <si>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</si>
  <si>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</si>
  <si>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</si>
  <si>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</si>
  <si>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</si>
  <si>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</si>
  <si>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</si>
  <si>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</si>
  <si>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</si>
  <si>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</si>
  <si>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</si>
  <si>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</si>
  <si>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</si>
  <si>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</si>
  <si>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</si>
  <si>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</si>
  <si>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</si>
  <si>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</si>
  <si>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</si>
  <si>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</si>
  <si>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</si>
  <si>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</si>
  <si>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</si>
  <si>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</si>
  <si>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</si>
  <si>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</si>
  <si>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</si>
  <si>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</si>
  <si>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</si>
  <si>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</si>
  <si>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</si>
  <si>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</si>
  <si>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</si>
  <si>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</si>
  <si>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</si>
  <si>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</si>
  <si>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</si>
  <si>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</si>
  <si>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</si>
  <si>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</si>
  <si>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</si>
  <si>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</si>
  <si>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</si>
  <si>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</si>
  <si>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</si>
  <si>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</si>
  <si>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</si>
  <si>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</si>
  <si>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</si>
  <si>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</si>
  <si>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</si>
  <si>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</si>
  <si>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</si>
  <si>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</si>
  <si>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</si>
  <si>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</si>
  <si>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</si>
  <si>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</si>
  <si>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</si>
  <si>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</si>
  <si>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</si>
  <si>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</si>
  <si>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</si>
  <si>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</si>
  <si>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</si>
  <si>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</si>
  <si>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</si>
  <si>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</si>
  <si>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</si>
  <si>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</si>
  <si>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</si>
  <si>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</si>
  <si>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</si>
  <si>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</si>
  <si>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</si>
  <si>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</si>
  <si>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</si>
  <si>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</si>
  <si>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</si>
  <si>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</si>
  <si>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</si>
  <si>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</si>
  <si>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</si>
  <si>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</si>
  <si>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</si>
  <si>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</si>
  <si>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</si>
  <si>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</si>
  <si>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</si>
  <si>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</si>
  <si>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</si>
  <si>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</si>
  <si>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</si>
  <si>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</si>
  <si>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</si>
  <si>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</si>
  <si>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</si>
  <si>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</si>
  <si>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</si>
  <si>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</si>
  <si>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</si>
  <si>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</si>
  <si>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</si>
  <si>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</si>
  <si>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</si>
  <si>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</si>
  <si>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</si>
  <si>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</si>
  <si>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</si>
  <si>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</si>
  <si>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</si>
  <si>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</si>
  <si>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</si>
  <si>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</si>
  <si>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</si>
  <si>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</si>
  <si>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</si>
  <si>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</si>
  <si>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</si>
  <si>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</si>
  <si>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</si>
  <si>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</si>
  <si>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</si>
  <si>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</si>
  <si>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</si>
  <si>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</si>
  <si>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</si>
  <si>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</si>
  <si>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</si>
  <si>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</si>
  <si>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</si>
  <si>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</si>
  <si>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</si>
  <si>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</si>
  <si>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</si>
  <si>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</si>
  <si>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</si>
  <si>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</si>
  <si>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</si>
  <si>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</si>
  <si>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</si>
  <si>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</si>
  <si>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</si>
  <si>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</si>
  <si>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</si>
  <si>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</si>
  <si>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</si>
  <si>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</si>
  <si>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</si>
  <si>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</si>
  <si>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</si>
  <si>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</si>
  <si>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</si>
  <si>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</si>
  <si>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</si>
  <si>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</si>
  <si>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</si>
  <si>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</si>
  <si>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</si>
  <si>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</si>
  <si>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</si>
  <si>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</si>
  <si>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</si>
  <si>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</si>
  <si>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</si>
  <si>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</si>
  <si>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</si>
  <si>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</si>
  <si>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</si>
  <si>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</si>
  <si>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</si>
  <si>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</si>
  <si>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</si>
  <si>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</si>
  <si>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</si>
  <si>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</si>
  <si>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</si>
  <si>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</si>
  <si>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</si>
  <si>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</si>
  <si>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</si>
  <si>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</si>
  <si>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</si>
  <si>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</si>
  <si>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</si>
  <si>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</si>
  <si>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</si>
  <si>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</si>
  <si>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</si>
  <si>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</si>
  <si>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</si>
  <si>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</si>
  <si>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</si>
  <si>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</si>
  <si>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</si>
  <si>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</si>
  <si>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</si>
  <si>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</si>
  <si>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</si>
  <si>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</si>
  <si>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</si>
  <si>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</si>
  <si>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</si>
  <si>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</si>
  <si>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</si>
  <si>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</si>
  <si>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</si>
  <si>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</si>
  <si>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</si>
  <si>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</si>
  <si>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</si>
  <si>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</si>
  <si>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</si>
  <si>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</si>
  <si>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</si>
  <si>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</si>
  <si>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</si>
  <si>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</si>
  <si>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</si>
  <si>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</si>
  <si>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</si>
  <si>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</si>
  <si>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</si>
  <si>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</si>
  <si>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</si>
  <si>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</si>
  <si>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</si>
  <si>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</si>
  <si>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</si>
  <si>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</si>
  <si>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</si>
  <si>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</si>
  <si>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</si>
  <si>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</si>
  <si>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</si>
  <si>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</si>
  <si>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</si>
  <si>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</si>
  <si>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</si>
  <si>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</si>
  <si>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</si>
  <si>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</si>
  <si>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</si>
  <si>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</si>
  <si>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</si>
  <si>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</si>
  <si>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</si>
  <si>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</si>
  <si>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</si>
  <si>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</si>
  <si>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</si>
  <si>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</si>
  <si>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</si>
  <si>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</si>
  <si>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</si>
  <si>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</si>
  <si>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</si>
  <si>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</si>
  <si>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</si>
  <si>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</si>
  <si>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</si>
  <si>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</si>
  <si>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</si>
  <si>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</si>
  <si>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</si>
  <si>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</si>
  <si>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</si>
  <si>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</si>
  <si>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</si>
  <si>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</si>
  <si>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</si>
  <si>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</si>
  <si>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</si>
  <si>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</si>
  <si>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</si>
  <si>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</si>
  <si>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</si>
  <si>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</si>
  <si>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</si>
  <si>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</si>
  <si>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</si>
  <si>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</si>
  <si>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</si>
  <si>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</si>
  <si>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</si>
  <si>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</si>
  <si>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</si>
  <si>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</si>
  <si>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</si>
  <si>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</si>
  <si>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</si>
  <si>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</si>
  <si>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</si>
  <si>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</si>
  <si>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</si>
  <si>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</si>
  <si>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</si>
  <si>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</si>
  <si>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</si>
  <si>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</si>
  <si>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</si>
  <si>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</si>
  <si>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</si>
  <si>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</si>
  <si>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</si>
  <si>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</si>
  <si>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</si>
  <si>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</si>
  <si>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</si>
  <si>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</si>
  <si>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</si>
  <si>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</si>
  <si>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</si>
  <si>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</si>
  <si>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</si>
  <si>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</si>
  <si>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</si>
  <si>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</si>
  <si>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</si>
  <si>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</si>
  <si>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</si>
  <si>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</si>
  <si>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</si>
  <si>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</si>
  <si>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</si>
  <si>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</si>
  <si>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</si>
  <si>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</si>
  <si>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</si>
  <si>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</si>
  <si>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</si>
  <si>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</si>
  <si>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</si>
  <si>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</si>
  <si>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</si>
  <si>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</si>
  <si>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</si>
  <si>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</si>
  <si>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</si>
  <si>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</si>
  <si>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</si>
  <si>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</si>
  <si>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</si>
  <si>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</si>
  <si>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</si>
  <si>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</si>
  <si>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</si>
  <si>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</si>
  <si>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</si>
  <si>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</si>
  <si>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</si>
  <si>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</si>
  <si>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</si>
  <si>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</si>
  <si>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</si>
  <si>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</si>
  <si>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</si>
  <si>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</si>
  <si>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</si>
  <si>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</si>
  <si>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</si>
  <si>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</si>
  <si>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</si>
  <si>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</si>
  <si>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</si>
  <si>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</si>
  <si>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</si>
  <si>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</si>
  <si>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</si>
  <si>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</si>
  <si>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</si>
  <si>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</si>
  <si>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</si>
  <si>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</si>
  <si>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</si>
  <si>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</si>
  <si>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</si>
  <si>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</si>
  <si>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</si>
  <si>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</si>
  <si>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</si>
  <si>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</si>
  <si>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</si>
  <si>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</si>
  <si>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</si>
  <si>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</si>
  <si>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</si>
  <si>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</si>
  <si>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</si>
  <si>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</si>
  <si>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</si>
  <si>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</si>
  <si>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</si>
  <si>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</si>
  <si>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</si>
  <si>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</si>
  <si>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</si>
  <si>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</si>
  <si>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</si>
  <si>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</si>
  <si>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</si>
  <si>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</si>
  <si>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</si>
  <si>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</si>
  <si>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</si>
  <si>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</si>
  <si>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</si>
  <si>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</si>
  <si>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</si>
  <si>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</si>
  <si>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</si>
  <si>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</si>
  <si>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</si>
  <si>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</si>
  <si>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</si>
  <si>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</si>
  <si>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</si>
  <si>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</si>
  <si>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</si>
  <si>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</si>
  <si>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</si>
  <si>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</si>
  <si>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</si>
  <si>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</si>
  <si>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</si>
  <si>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</si>
  <si>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</si>
  <si>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</si>
  <si>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</si>
  <si>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</si>
  <si>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</si>
  <si>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</si>
  <si>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</si>
  <si>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</si>
  <si>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</si>
  <si>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</si>
  <si>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</si>
  <si>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</si>
  <si>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</si>
  <si>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</si>
  <si>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</si>
  <si>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</si>
  <si>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</si>
  <si>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</si>
  <si>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</si>
  <si>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</si>
  <si>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</si>
  <si>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</si>
  <si>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</si>
  <si>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</si>
  <si>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</si>
  <si>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</si>
  <si>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</si>
  <si>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</si>
  <si>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</si>
  <si>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</si>
  <si>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</si>
  <si>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</si>
  <si>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</si>
  <si>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</si>
  <si>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</si>
  <si>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</si>
  <si>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</si>
  <si>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</si>
  <si>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</si>
  <si>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</si>
  <si>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</si>
  <si>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</si>
  <si>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</si>
  <si>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</si>
  <si>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</si>
  <si>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</si>
  <si>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</si>
  <si>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</si>
  <si>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</si>
  <si>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</si>
  <si>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</si>
  <si>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</si>
  <si>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</si>
  <si>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</si>
  <si>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</si>
  <si>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</si>
  <si>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</si>
  <si>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</si>
  <si>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</si>
  <si>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</si>
  <si>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</si>
  <si>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</si>
  <si>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</si>
  <si>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</si>
  <si>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</si>
  <si>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</si>
  <si>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</si>
  <si>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</si>
  <si>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</si>
  <si>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</si>
  <si>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</si>
  <si>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</si>
  <si>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</si>
  <si>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</si>
  <si>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</si>
  <si>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</si>
  <si>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</si>
  <si>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</si>
  <si>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</si>
  <si>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</si>
  <si>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</si>
  <si>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</si>
  <si>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</si>
  <si>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</si>
  <si>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</si>
  <si>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</si>
  <si>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</si>
  <si>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</si>
  <si>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</si>
  <si>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</si>
  <si>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</si>
  <si>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</si>
  <si>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</si>
  <si>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</si>
  <si>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</si>
  <si>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</si>
  <si>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</si>
  <si>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</si>
  <si>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</si>
  <si>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</si>
  <si>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</si>
  <si>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</si>
  <si>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</si>
  <si>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</si>
  <si>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</si>
  <si>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</si>
  <si>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</si>
  <si>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</si>
  <si>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</si>
  <si>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</si>
  <si>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</si>
  <si>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</si>
  <si>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</si>
  <si>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</si>
  <si>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</si>
  <si>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</si>
  <si>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</si>
  <si>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</si>
  <si>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</si>
  <si>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</si>
  <si>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</si>
  <si>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</si>
  <si>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</si>
  <si>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</si>
  <si>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</si>
  <si>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</si>
  <si>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</si>
  <si>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</si>
  <si>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</si>
  <si>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</si>
  <si>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</si>
  <si>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</si>
  <si>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</si>
  <si>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</si>
  <si>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</si>
  <si>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</si>
  <si>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</si>
  <si>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</si>
  <si>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</si>
  <si>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</si>
  <si>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</si>
  <si>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</si>
  <si>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</si>
  <si>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</si>
  <si>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</si>
  <si>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</si>
  <si>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</si>
  <si>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</si>
  <si>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</si>
  <si>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</si>
  <si>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</si>
  <si>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</si>
  <si>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</si>
  <si>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</si>
  <si>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</si>
  <si>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</si>
  <si>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</si>
  <si>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</si>
  <si>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</si>
  <si>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</si>
  <si>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</si>
  <si>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</si>
  <si>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</si>
  <si>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</si>
  <si>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</si>
  <si>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</si>
  <si>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</si>
  <si>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</si>
  <si>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</si>
  <si>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</si>
  <si>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</si>
  <si>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</si>
  <si>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</si>
  <si>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</si>
  <si>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</si>
  <si>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</si>
  <si>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</si>
  <si>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</si>
  <si>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</si>
  <si>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</si>
  <si>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</si>
  <si>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</si>
  <si>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</si>
  <si>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</si>
  <si>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</si>
  <si>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</si>
  <si>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</si>
  <si>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</si>
  <si>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</si>
  <si>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</si>
  <si>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</si>
  <si>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</si>
  <si>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</si>
  <si>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</si>
  <si>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</si>
  <si>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</si>
  <si>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</si>
  <si>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</si>
  <si>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</si>
  <si>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</si>
  <si>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</si>
  <si>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</si>
  <si>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</si>
  <si>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</si>
  <si>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</si>
  <si>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</si>
  <si>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</si>
  <si>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</si>
  <si>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</si>
  <si>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</si>
  <si>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</si>
  <si>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</si>
  <si>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</si>
  <si>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</si>
  <si>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</si>
  <si>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</si>
  <si>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</si>
  <si>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</si>
  <si>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</si>
  <si>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</si>
  <si>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</si>
  <si>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</si>
  <si>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</si>
  <si>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</si>
  <si>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</si>
  <si>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</si>
  <si>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</si>
  <si>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</si>
  <si>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</si>
  <si>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</si>
  <si>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</si>
  <si>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</si>
  <si>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</si>
  <si>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</si>
  <si>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</si>
  <si>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</si>
  <si>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</si>
  <si>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</si>
  <si>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</si>
  <si>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</si>
  <si>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</si>
  <si>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</si>
  <si>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</si>
  <si>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</si>
  <si>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</si>
  <si>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</si>
  <si>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</si>
  <si>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</si>
  <si>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</si>
  <si>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</si>
  <si>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</si>
  <si>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</si>
  <si>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</si>
  <si>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</si>
  <si>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</si>
  <si>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</si>
  <si>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</si>
  <si>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</si>
  <si>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</si>
  <si>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</si>
  <si>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</si>
  <si>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</si>
  <si>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</si>
  <si>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</si>
  <si>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</si>
  <si>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</si>
  <si>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</si>
  <si>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</si>
  <si>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</si>
  <si>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</si>
  <si>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</si>
  <si>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</si>
  <si>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</si>
  <si>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</si>
  <si>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</si>
  <si>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</si>
  <si>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</si>
  <si>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</si>
  <si>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</si>
  <si>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</si>
  <si>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</si>
  <si>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</si>
  <si>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</si>
  <si>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</si>
  <si>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</si>
  <si>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</si>
  <si>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</si>
  <si>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</si>
  <si>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</si>
  <si>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</si>
  <si>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</si>
  <si>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</si>
  <si>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</si>
  <si>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</si>
  <si>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</si>
  <si>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</si>
  <si>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</si>
  <si>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</si>
  <si>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</si>
  <si>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</si>
  <si>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</si>
  <si>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</si>
  <si>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</si>
  <si>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</si>
  <si>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</si>
  <si>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</si>
  <si>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</si>
  <si>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</si>
  <si>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</si>
  <si>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</si>
  <si>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</si>
  <si>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</si>
  <si>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</si>
  <si>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</si>
  <si>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</si>
  <si>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</si>
  <si>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</si>
  <si>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</si>
  <si>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</si>
  <si>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</si>
  <si>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</si>
  <si>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</si>
  <si>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</si>
  <si>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</si>
  <si>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</si>
  <si>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</si>
  <si>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</si>
  <si>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</si>
  <si>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</si>
  <si>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</si>
  <si>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</si>
  <si>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</si>
  <si>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</si>
  <si>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</si>
  <si>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</si>
  <si>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</si>
  <si>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</si>
  <si>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</si>
  <si>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</si>
  <si>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</si>
  <si>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</si>
  <si>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</si>
  <si>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</si>
  <si>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</si>
  <si>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</si>
  <si>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</si>
  <si>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</si>
  <si>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</si>
  <si>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</si>
  <si>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</si>
  <si>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</si>
  <si>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</si>
  <si>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</si>
  <si>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</si>
  <si>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</si>
  <si>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</si>
  <si>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</si>
  <si>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</si>
  <si>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</si>
  <si>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</si>
  <si>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</si>
  <si>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</si>
  <si>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</si>
  <si>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</si>
  <si>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</si>
  <si>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</si>
  <si>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</si>
  <si>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</si>
  <si>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</si>
  <si>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</si>
  <si>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</si>
  <si>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</si>
  <si>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</si>
  <si>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</si>
  <si>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</si>
  <si>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</si>
  <si>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</si>
  <si>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</si>
  <si>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</si>
  <si>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</si>
  <si>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</si>
  <si>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</si>
  <si>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</si>
  <si>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</si>
  <si>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</si>
  <si>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</si>
  <si>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</si>
  <si>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</si>
  <si>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</si>
  <si>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</si>
  <si>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</si>
  <si>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</si>
  <si>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</si>
  <si>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</si>
  <si>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</si>
  <si>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</si>
  <si>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</si>
  <si>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</si>
  <si>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</si>
  <si>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</si>
  <si>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</si>
  <si>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</si>
  <si>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</si>
  <si>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</si>
  <si>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</si>
  <si>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</si>
  <si>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</si>
  <si>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</si>
  <si>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</si>
  <si>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</si>
  <si>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</si>
  <si>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</si>
  <si>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</si>
  <si>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</si>
  <si>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</si>
  <si>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</si>
  <si>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</si>
  <si>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</si>
  <si>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</si>
  <si>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</si>
  <si>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</si>
  <si>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</si>
  <si>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</si>
  <si>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</si>
  <si>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</si>
  <si>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</si>
  <si>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</si>
  <si>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</si>
  <si>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</si>
  <si>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</si>
  <si>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</si>
  <si>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</si>
  <si>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</si>
  <si>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</si>
  <si>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</si>
  <si>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</si>
  <si>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</si>
  <si>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</si>
  <si>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</si>
  <si>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</si>
  <si>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</si>
  <si>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</si>
  <si>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</si>
  <si>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</si>
  <si>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</si>
  <si>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</si>
  <si>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</si>
  <si>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</si>
  <si>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</si>
  <si>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</si>
  <si>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</si>
  <si>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</si>
  <si>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</si>
  <si>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</si>
  <si>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</si>
  <si>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</si>
  <si>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</si>
  <si>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</si>
  <si>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</si>
  <si>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</si>
  <si>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</si>
  <si>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</si>
  <si>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</si>
  <si>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</si>
  <si>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</si>
  <si>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</si>
  <si>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</si>
  <si>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</si>
  <si>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</si>
  <si>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</si>
  <si>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</si>
  <si>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</si>
  <si>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</si>
  <si>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</si>
  <si>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</si>
  <si>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</si>
  <si>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</si>
  <si>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</si>
  <si>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</si>
  <si>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</si>
  <si>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</si>
  <si>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</si>
  <si>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</si>
  <si>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</si>
  <si>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</si>
  <si>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</si>
  <si>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</si>
  <si>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</si>
  <si>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</si>
  <si>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</si>
  <si>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</si>
  <si>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</si>
  <si>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</si>
  <si>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</si>
  <si>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</si>
  <si>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</si>
  <si>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</si>
  <si>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</si>
  <si>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</si>
  <si>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</si>
  <si>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</si>
  <si>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</si>
  <si>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</si>
  <si>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</si>
  <si>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</si>
  <si>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</si>
  <si>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</si>
  <si>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</si>
  <si>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</si>
  <si>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</si>
  <si>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</si>
  <si>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</si>
  <si>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</si>
  <si>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</si>
  <si>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</si>
  <si>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</si>
  <si>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</si>
  <si>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</si>
  <si>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</si>
  <si>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</si>
  <si>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</si>
  <si>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</si>
  <si>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</si>
  <si>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</si>
  <si>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</si>
  <si>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</si>
  <si>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</si>
  <si>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</si>
  <si>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</si>
  <si>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</si>
  <si>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</si>
  <si>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</si>
  <si>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</si>
  <si>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</si>
  <si>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</si>
  <si>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</si>
  <si>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</si>
  <si>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</si>
  <si>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</si>
  <si>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</si>
  <si>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</si>
  <si>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</si>
  <si>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</si>
  <si>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</si>
  <si>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</si>
  <si>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</si>
  <si>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</si>
  <si>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</si>
  <si>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</si>
  <si>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</si>
  <si>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</si>
  <si>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</si>
  <si>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</si>
  <si>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</si>
  <si>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</si>
  <si>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</si>
  <si>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</si>
  <si>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</si>
  <si>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</si>
  <si>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</si>
  <si>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</si>
  <si>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</si>
  <si>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</si>
  <si>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</si>
  <si>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</si>
  <si>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</si>
  <si>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</si>
  <si>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</si>
  <si>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</si>
  <si>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</si>
  <si>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</si>
  <si>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</si>
  <si>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</si>
  <si>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</si>
  <si>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</si>
  <si>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</si>
  <si>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</si>
  <si>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</si>
  <si>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</si>
  <si>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</si>
  <si>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</si>
  <si>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</si>
  <si>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</si>
  <si>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</si>
  <si>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</si>
  <si>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</si>
  <si>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</si>
  <si>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</si>
  <si>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</si>
  <si>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</si>
  <si>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</si>
  <si>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</si>
  <si>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</si>
  <si>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</si>
  <si>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</si>
  <si>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</si>
  <si>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</si>
  <si>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</si>
  <si>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</si>
  <si>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</si>
  <si>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</si>
  <si>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</si>
  <si>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</si>
  <si>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</si>
  <si>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</si>
  <si>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</si>
  <si>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</si>
  <si>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</si>
  <si>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</si>
  <si>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</si>
  <si>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</si>
  <si>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</si>
  <si>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</si>
  <si>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</si>
  <si>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</si>
  <si>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</si>
  <si>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</si>
  <si>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</si>
  <si>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</si>
  <si>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</si>
  <si>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</si>
  <si>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</si>
  <si>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</si>
  <si>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</si>
  <si>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</si>
  <si>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</si>
  <si>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</si>
  <si>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</si>
  <si>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</si>
  <si>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</si>
  <si>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</si>
  <si>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</si>
  <si>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</si>
  <si>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</si>
  <si>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</si>
  <si>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</si>
  <si>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</si>
  <si>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</si>
  <si>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</si>
  <si>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</si>
  <si>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</si>
  <si>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</si>
  <si>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</si>
  <si>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</si>
  <si>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</si>
  <si>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</si>
  <si>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</si>
  <si>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</si>
  <si>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</si>
  <si>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</si>
  <si>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</si>
  <si>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</si>
  <si>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</si>
  <si>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</si>
  <si>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</si>
  <si>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</si>
  <si>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</si>
  <si>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</si>
  <si>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</si>
  <si>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</si>
  <si>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</si>
  <si>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</si>
  <si>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</si>
  <si>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</si>
  <si>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</si>
  <si>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</si>
  <si>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</si>
  <si>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</si>
  <si>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</si>
  <si>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</si>
  <si>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</si>
  <si>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</si>
  <si>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</si>
  <si>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</si>
  <si>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</si>
  <si>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</si>
  <si>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</si>
  <si>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</si>
  <si>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</si>
  <si>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</si>
  <si>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</si>
  <si>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</si>
  <si>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</si>
  <si>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</si>
  <si>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</si>
  <si>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</si>
  <si>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</si>
  <si>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</si>
  <si>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</si>
  <si>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</si>
  <si>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</si>
  <si>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</si>
  <si>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</si>
  <si>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</si>
  <si>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</si>
  <si>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</si>
  <si>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</si>
  <si>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</si>
  <si>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</si>
  <si>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</si>
  <si>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</si>
  <si>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</si>
  <si>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</si>
  <si>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</si>
  <si>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</si>
  <si>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</si>
  <si>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</si>
  <si>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</si>
  <si>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</si>
  <si>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</si>
  <si>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</si>
  <si>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</si>
  <si>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</si>
  <si>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</si>
  <si>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</si>
  <si>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</si>
  <si>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</si>
  <si>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</si>
  <si>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</si>
  <si>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</si>
  <si>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</si>
  <si>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</si>
  <si>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</si>
  <si>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</si>
  <si>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</si>
  <si>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</si>
  <si>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</si>
  <si>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</si>
  <si>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</si>
  <si>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</si>
  <si>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</si>
  <si>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</si>
  <si>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</si>
  <si>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</si>
  <si>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</si>
  <si>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</si>
  <si>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</si>
  <si>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</si>
  <si>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</si>
  <si>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</si>
  <si>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</si>
  <si>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</si>
  <si>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</si>
  <si>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</si>
  <si>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</si>
  <si>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</si>
  <si>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</si>
  <si>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</si>
  <si>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</si>
  <si>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</si>
  <si>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</si>
  <si>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</si>
  <si>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</si>
  <si>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</si>
  <si>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</si>
  <si>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</si>
  <si>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</si>
  <si>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</si>
  <si>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</si>
  <si>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</si>
  <si>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</si>
  <si>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</si>
  <si>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</si>
  <si>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</si>
  <si>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</si>
  <si>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</si>
  <si>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</si>
  <si>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</si>
  <si>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</si>
  <si>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</si>
  <si>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</si>
  <si>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</si>
  <si>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</si>
  <si>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</si>
  <si>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</si>
  <si>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</si>
  <si>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</si>
  <si>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</si>
  <si>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</si>
  <si>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</si>
  <si>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</si>
  <si>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</si>
  <si>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</si>
  <si>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</si>
  <si>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</si>
  <si>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</si>
  <si>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</si>
  <si>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</si>
  <si>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</si>
  <si>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</si>
  <si>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</si>
  <si>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</si>
  <si>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</si>
  <si>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</si>
  <si>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</si>
  <si>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</si>
  <si>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</si>
  <si>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</si>
  <si>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</si>
  <si>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</si>
  <si>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</si>
  <si>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</si>
  <si>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</si>
  <si>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</si>
  <si>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</si>
  <si>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</si>
  <si>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</si>
  <si>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</si>
  <si>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</si>
  <si>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</si>
  <si>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</si>
  <si>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</si>
  <si>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</si>
  <si>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</si>
  <si>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</si>
  <si>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</si>
  <si>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</si>
  <si>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</si>
  <si>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</si>
  <si>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</si>
  <si>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</si>
  <si>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</si>
  <si>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</si>
  <si>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</si>
  <si>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</si>
  <si>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</si>
  <si>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</si>
  <si>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</si>
  <si>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</si>
  <si>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</si>
  <si>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</si>
  <si>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</si>
  <si>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</si>
  <si>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</si>
  <si>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</si>
  <si>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</si>
  <si>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</si>
  <si>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</si>
  <si>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</si>
  <si>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</si>
  <si>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</si>
  <si>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</si>
  <si>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</si>
  <si>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</si>
  <si>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</si>
  <si>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</si>
  <si>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</si>
  <si>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</si>
  <si>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</si>
  <si>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</si>
  <si>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</si>
  <si>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</si>
  <si>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</si>
  <si>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</si>
  <si>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</si>
  <si>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</si>
  <si>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</si>
  <si>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</si>
  <si>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</si>
  <si>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</si>
  <si>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</si>
  <si>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</si>
  <si>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</si>
  <si>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</si>
  <si>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</si>
  <si>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</si>
  <si>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</si>
  <si>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</si>
  <si>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</si>
  <si>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</si>
  <si>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</si>
  <si>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</si>
  <si>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</si>
  <si>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</si>
  <si>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</si>
  <si>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</si>
  <si>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</si>
  <si>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</si>
  <si>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</si>
  <si>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</si>
  <si>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</si>
  <si>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</si>
  <si>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</si>
  <si>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</si>
  <si>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</si>
  <si>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</si>
  <si>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</si>
  <si>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</si>
  <si>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</si>
  <si>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</si>
  <si>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</si>
  <si>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</si>
  <si>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</si>
  <si>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</si>
  <si>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</si>
  <si>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</si>
  <si>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</si>
  <si>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</si>
  <si>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</si>
  <si>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</si>
  <si>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</si>
  <si>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</si>
  <si>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</si>
  <si>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</si>
  <si>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</si>
  <si>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</si>
  <si>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</si>
  <si>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</si>
  <si>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</si>
  <si>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</si>
  <si>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</si>
  <si>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</si>
  <si>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</si>
  <si>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</si>
  <si>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</si>
  <si>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</si>
  <si>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</si>
  <si>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</si>
  <si>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</si>
  <si>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</si>
  <si>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</si>
  <si>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</si>
  <si>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</si>
  <si>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</si>
  <si>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</si>
  <si>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</si>
  <si>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</si>
  <si>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</si>
  <si>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</si>
  <si>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</si>
  <si>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</si>
  <si>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</si>
  <si>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</si>
  <si>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</si>
  <si>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</si>
  <si>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</si>
  <si>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</si>
  <si>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</si>
  <si>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</si>
  <si>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</si>
  <si>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</si>
  <si>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</si>
  <si>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</si>
  <si>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</si>
  <si>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</si>
  <si>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</si>
  <si>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</si>
  <si>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</si>
  <si>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</si>
  <si>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</si>
  <si>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</si>
  <si>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</si>
  <si>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</si>
  <si>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</si>
  <si>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</si>
  <si>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</si>
  <si>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</si>
  <si>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</si>
  <si>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</si>
  <si>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</si>
  <si>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</si>
  <si>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</si>
  <si>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</si>
  <si>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</si>
  <si>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</si>
  <si>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</si>
  <si>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</si>
  <si>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</si>
  <si>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</si>
  <si>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</si>
  <si>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</si>
  <si>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</si>
  <si>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</si>
  <si>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</si>
  <si>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</si>
  <si>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</si>
  <si>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</si>
  <si>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</si>
  <si>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</si>
  <si>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</si>
  <si>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</si>
  <si>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</si>
  <si>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</si>
  <si>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</si>
  <si>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</si>
  <si>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</si>
  <si>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</si>
  <si>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</si>
  <si>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</si>
  <si>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</si>
  <si>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</si>
  <si>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</si>
  <si>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</si>
  <si>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</si>
  <si>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</si>
  <si>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</si>
  <si>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</si>
  <si>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</si>
  <si>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</si>
  <si>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</si>
  <si>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</si>
  <si>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</si>
  <si>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</si>
  <si>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</si>
  <si>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</si>
  <si>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</si>
  <si>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</si>
  <si>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</si>
  <si>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</si>
  <si>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</si>
  <si>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</si>
  <si>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</si>
  <si>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</si>
  <si>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</si>
  <si>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</si>
  <si>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</si>
  <si>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</si>
  <si>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</si>
  <si>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</si>
  <si>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</si>
  <si>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</si>
  <si>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</si>
  <si>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</si>
  <si>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</si>
  <si>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</si>
  <si>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</si>
  <si>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</si>
  <si>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</si>
  <si>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</si>
  <si>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</si>
  <si>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</si>
  <si>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</si>
  <si>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</si>
  <si>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</si>
  <si>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</si>
  <si>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</si>
  <si>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</si>
  <si>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</si>
  <si>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</si>
  <si>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</si>
  <si>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</si>
  <si>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</si>
  <si>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</si>
  <si>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</si>
  <si>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</si>
  <si>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</si>
  <si>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</si>
  <si>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</si>
  <si>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</si>
  <si>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</si>
  <si>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</si>
  <si>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</si>
  <si>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</si>
  <si>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</si>
  <si>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</si>
  <si>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</si>
  <si>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</si>
  <si>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</si>
  <si>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</si>
  <si>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</si>
  <si>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</si>
  <si>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</si>
  <si>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</si>
  <si>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</si>
  <si>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</si>
  <si>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</si>
  <si>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</si>
  <si>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</si>
  <si>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</si>
  <si>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</si>
  <si>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</si>
  <si>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</si>
  <si>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</si>
  <si>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</si>
  <si>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</si>
  <si>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</si>
  <si>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</si>
  <si>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</si>
  <si>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</si>
  <si>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</si>
  <si>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</si>
  <si>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</si>
  <si>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</si>
  <si>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</si>
  <si>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</si>
  <si>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</si>
  <si>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</si>
  <si>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</si>
  <si>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</si>
  <si>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</si>
  <si>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</si>
  <si>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</si>
  <si>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</si>
  <si>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</si>
  <si>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</si>
  <si>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</si>
  <si>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</si>
  <si>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</si>
  <si>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</si>
  <si>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</si>
  <si>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</si>
  <si>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</si>
  <si>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</si>
  <si>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</si>
  <si>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</si>
  <si>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</si>
  <si>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</si>
  <si>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</si>
  <si>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</si>
  <si>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</si>
  <si>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</si>
  <si>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</si>
  <si>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</si>
  <si>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</si>
  <si>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</si>
  <si>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</si>
  <si>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</si>
  <si>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</si>
  <si>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</si>
  <si>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</si>
  <si>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</si>
  <si>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</si>
  <si>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</si>
  <si>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</si>
  <si>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</si>
  <si>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</si>
  <si>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</si>
  <si>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</si>
  <si>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</si>
  <si>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</si>
  <si>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</si>
  <si>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</si>
  <si>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</si>
  <si>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</si>
  <si>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</si>
  <si>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</si>
  <si>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</si>
  <si>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</si>
  <si>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</si>
  <si>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</si>
  <si>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</si>
  <si>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</si>
  <si>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</si>
  <si>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</si>
  <si>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</si>
  <si>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</si>
  <si>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</si>
  <si>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</si>
  <si>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</si>
  <si>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</si>
  <si>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</si>
  <si>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</si>
  <si>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</si>
  <si>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</si>
  <si>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</si>
  <si>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</si>
  <si>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</si>
  <si>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</si>
  <si>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</si>
  <si>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</si>
  <si>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</si>
  <si>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</si>
  <si>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</si>
  <si>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</si>
  <si>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</si>
  <si>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</si>
  <si>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</si>
  <si>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</si>
  <si>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</si>
  <si>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</si>
  <si>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</si>
  <si>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</si>
  <si>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</si>
  <si>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</si>
  <si>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</si>
  <si>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</si>
  <si>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</si>
  <si>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</si>
  <si>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</si>
  <si>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</si>
  <si>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</si>
  <si>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</si>
  <si>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</si>
  <si>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</si>
  <si>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</si>
  <si>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</si>
  <si>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</si>
  <si>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</si>
  <si>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</si>
  <si>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</si>
  <si>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</si>
  <si>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</si>
  <si>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</si>
  <si>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</si>
  <si>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</si>
  <si>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</si>
  <si>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</si>
  <si>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</si>
  <si>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</si>
  <si>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</si>
  <si>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</si>
  <si>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</si>
  <si>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</si>
  <si>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</si>
  <si>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</si>
  <si>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</si>
  <si>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</si>
  <si>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</si>
  <si>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</si>
  <si>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</si>
  <si>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</si>
  <si>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</si>
  <si>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</si>
  <si>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</si>
  <si>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</si>
  <si>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</si>
  <si>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</si>
  <si>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</si>
  <si>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</si>
  <si>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</si>
  <si>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</si>
  <si>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</si>
  <si>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</si>
  <si>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</si>
  <si>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</si>
  <si>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</si>
  <si>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</si>
  <si>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</si>
  <si>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</si>
  <si>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</si>
  <si>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</si>
  <si>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</si>
  <si>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</si>
  <si>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</si>
  <si>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</si>
  <si>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</si>
  <si>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</si>
  <si>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</si>
  <si>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</si>
  <si>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</si>
  <si>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</si>
  <si>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</si>
  <si>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</si>
  <si>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</si>
  <si>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</si>
  <si>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</si>
  <si>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</si>
  <si>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</si>
  <si>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</si>
  <si>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</si>
  <si>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</si>
  <si>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</si>
  <si>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</si>
  <si>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</si>
  <si>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</si>
  <si>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</si>
  <si>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</si>
  <si>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</si>
  <si>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</si>
  <si>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</si>
  <si>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</si>
  <si>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</si>
  <si>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</si>
  <si>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</si>
  <si>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</si>
  <si>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</si>
  <si>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</si>
  <si>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</si>
  <si>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</si>
  <si>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</si>
  <si>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</si>
  <si>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</si>
  <si>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</si>
  <si>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</si>
  <si>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</si>
  <si>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</si>
  <si>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</si>
  <si>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</si>
  <si>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</si>
  <si>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</si>
  <si>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</si>
  <si>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</si>
  <si>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</si>
  <si>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</si>
  <si>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</si>
  <si>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</si>
  <si>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</si>
  <si>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</si>
  <si>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</si>
  <si>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</si>
  <si>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</si>
  <si>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</si>
  <si>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</si>
  <si>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</si>
  <si>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</si>
  <si>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</si>
  <si>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</si>
  <si>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</si>
  <si>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</si>
  <si>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</si>
  <si>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</si>
  <si>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</si>
  <si>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</si>
  <si>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</si>
  <si>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</si>
  <si>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</si>
  <si>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</si>
  <si>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</si>
  <si>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</si>
  <si>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</si>
  <si>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</si>
  <si>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</si>
  <si>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</si>
  <si>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</si>
  <si>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</si>
  <si>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</si>
  <si>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</si>
  <si>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</si>
  <si>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</si>
  <si>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</si>
  <si>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</si>
  <si>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</si>
  <si>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</si>
  <si>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</si>
  <si>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</si>
  <si>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</si>
  <si>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</si>
  <si>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</si>
  <si>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</si>
  <si>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</si>
  <si>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</si>
  <si>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</si>
  <si>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</si>
  <si>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</si>
  <si>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</si>
  <si>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</si>
  <si>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</si>
  <si>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</si>
  <si>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</si>
  <si>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</si>
  <si>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</si>
  <si>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</si>
  <si>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</si>
  <si>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</si>
  <si>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</si>
  <si>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</si>
  <si>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</si>
  <si>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</si>
  <si>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</si>
  <si>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</si>
  <si>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</si>
  <si>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</si>
  <si>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</si>
  <si>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</si>
  <si>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</si>
  <si>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</si>
  <si>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</si>
  <si>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</si>
  <si>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</si>
  <si>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</si>
  <si>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</si>
  <si>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</si>
  <si>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</si>
  <si>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</si>
  <si>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</si>
  <si>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</si>
  <si>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</si>
  <si>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</si>
  <si>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</si>
  <si>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</si>
  <si>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</si>
  <si>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</si>
  <si>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</si>
  <si>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</si>
  <si>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</si>
  <si>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</si>
  <si>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</si>
  <si>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</si>
  <si>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</si>
  <si>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</si>
  <si>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</si>
  <si>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</si>
  <si>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</si>
  <si>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</si>
  <si>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</si>
  <si>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</si>
  <si>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</si>
  <si>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</si>
  <si>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</si>
  <si>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</si>
  <si>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</si>
  <si>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</si>
  <si>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</si>
  <si>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</si>
  <si>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</si>
  <si>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</si>
  <si>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</si>
  <si>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</si>
  <si>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</si>
  <si>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</si>
  <si>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</si>
  <si>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</si>
  <si>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</si>
  <si>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</si>
  <si>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</si>
  <si>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</si>
  <si>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</si>
  <si>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</si>
  <si>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</si>
  <si>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</si>
  <si>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</si>
  <si>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</si>
  <si>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</si>
  <si>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</si>
  <si>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</si>
  <si>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</si>
  <si>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</si>
  <si>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</si>
  <si>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</si>
  <si>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</si>
  <si>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</si>
  <si>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</si>
  <si>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</si>
  <si>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</si>
  <si>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</si>
  <si>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</si>
  <si>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</si>
  <si>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</si>
  <si>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</si>
  <si>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</si>
  <si>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</si>
  <si>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</si>
  <si>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</si>
  <si>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</si>
  <si>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</si>
  <si>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</si>
  <si>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</si>
  <si>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</si>
  <si>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</si>
  <si>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</si>
  <si>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</si>
  <si>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</si>
  <si>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</si>
  <si>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</si>
  <si>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</si>
  <si>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</si>
  <si>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</si>
  <si>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</si>
  <si>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</si>
  <si>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</si>
  <si>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</si>
  <si>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</si>
  <si>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</si>
  <si>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</si>
  <si>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</si>
  <si>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</si>
  <si>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</si>
  <si>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</si>
  <si>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</si>
  <si>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</si>
  <si>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</si>
  <si>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</si>
  <si>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</si>
  <si>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</si>
  <si>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</si>
  <si>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</si>
  <si>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</si>
  <si>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</si>
  <si>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</si>
  <si>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</si>
  <si>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</si>
  <si>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</si>
  <si>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</si>
  <si>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</si>
  <si>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</si>
  <si>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</si>
  <si>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</si>
  <si>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</si>
  <si>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</si>
  <si>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</si>
  <si>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</si>
  <si>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</si>
  <si>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</si>
  <si>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</si>
  <si>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</si>
  <si>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</si>
  <si>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</si>
  <si>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</si>
  <si>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</si>
  <si>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</si>
  <si>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</si>
  <si>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</si>
  <si>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</si>
  <si>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</si>
  <si>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</si>
  <si>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</si>
  <si>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</si>
  <si>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</si>
  <si>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</si>
  <si>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</si>
  <si>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</si>
  <si>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</si>
  <si>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</si>
  <si>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</si>
  <si>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</si>
  <si>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</si>
  <si>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</si>
  <si>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</si>
  <si>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</si>
  <si>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</si>
  <si>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</si>
  <si>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</si>
  <si>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</si>
  <si>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</si>
  <si>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</si>
  <si>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</si>
  <si>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</si>
  <si>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</si>
  <si>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</si>
  <si>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</si>
  <si>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</si>
  <si>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</si>
  <si>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</si>
  <si>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</si>
  <si>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</si>
  <si>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</si>
  <si>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</si>
  <si>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</si>
  <si>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</si>
  <si>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</si>
  <si>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</si>
  <si>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</si>
  <si>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</si>
  <si>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</si>
  <si>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</si>
  <si>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</si>
  <si>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</si>
  <si>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</si>
  <si>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</si>
  <si>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</si>
  <si>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</si>
  <si>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</si>
  <si>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</si>
  <si>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</si>
  <si>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</si>
  <si>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</si>
  <si>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</si>
  <si>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</si>
  <si>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</si>
  <si>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</si>
  <si>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</si>
  <si>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</si>
  <si>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</si>
  <si>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</si>
  <si>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</si>
  <si>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</si>
  <si>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</si>
  <si>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</si>
  <si>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</si>
  <si>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</si>
  <si>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</si>
  <si>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</si>
  <si>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</si>
  <si>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</si>
  <si>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</si>
  <si>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</si>
  <si>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</si>
  <si>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</si>
  <si>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</si>
  <si>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</si>
  <si>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</si>
  <si>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</si>
  <si>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</si>
  <si>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</si>
  <si>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</si>
  <si>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</si>
  <si>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</si>
  <si>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</si>
  <si>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</si>
  <si>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</si>
  <si>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</si>
  <si>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</si>
  <si>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</si>
  <si>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</si>
  <si>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</si>
  <si>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</si>
  <si>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</si>
  <si>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</si>
  <si>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</si>
  <si>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</si>
  <si>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</si>
  <si>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</si>
  <si>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</si>
  <si>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</si>
  <si>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</si>
  <si>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</si>
  <si>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</si>
  <si>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</si>
  <si>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</si>
  <si>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</si>
  <si>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</si>
  <si>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</si>
  <si>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</si>
  <si>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</si>
  <si>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</si>
  <si>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</si>
  <si>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</si>
  <si>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</si>
  <si>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</si>
  <si>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</si>
  <si>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</si>
  <si>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</si>
  <si>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</si>
  <si>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</si>
  <si>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</si>
  <si>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</si>
  <si>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</si>
  <si>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</si>
  <si>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</si>
  <si>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</si>
  <si>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</si>
  <si>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</si>
  <si>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</si>
  <si>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</si>
  <si>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</si>
  <si>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</si>
  <si>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</si>
  <si>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</si>
  <si>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</si>
  <si>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</si>
  <si>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</si>
  <si>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</si>
  <si>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</si>
  <si>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</si>
  <si>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</si>
  <si>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</si>
  <si>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</si>
  <si>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</si>
  <si>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</si>
  <si>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</si>
  <si>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</si>
  <si>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</si>
  <si>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</si>
  <si>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</si>
  <si>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</si>
  <si>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</si>
  <si>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</si>
  <si>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</si>
  <si>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</si>
  <si>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</si>
  <si>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</si>
  <si>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</si>
  <si>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</si>
  <si>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</si>
  <si>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</si>
  <si>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</si>
  <si>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</si>
  <si>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</si>
  <si>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</si>
  <si>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</si>
  <si>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</si>
  <si>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</si>
  <si>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</si>
  <si>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</si>
  <si>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</si>
  <si>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</si>
  <si>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</si>
  <si>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</si>
  <si>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</si>
  <si>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</si>
  <si>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</si>
  <si>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</si>
  <si>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</si>
  <si>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</si>
  <si>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</si>
  <si>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</si>
  <si>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</si>
  <si>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</si>
  <si>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</si>
  <si>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</si>
  <si>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</si>
  <si>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</si>
  <si>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</si>
  <si>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</si>
  <si>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</si>
  <si>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</si>
  <si>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</si>
  <si>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</si>
  <si>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</si>
  <si>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</si>
  <si>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</si>
  <si>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</si>
  <si>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</si>
  <si>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</si>
  <si>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</si>
  <si>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</si>
  <si>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</si>
  <si>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</si>
  <si>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</si>
  <si>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</si>
  <si>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</si>
  <si>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</si>
  <si>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</si>
  <si>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</si>
  <si>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</si>
  <si>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</si>
  <si>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</si>
  <si>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</si>
  <si>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</si>
  <si>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</si>
  <si>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</si>
  <si>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</si>
  <si>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</si>
  <si>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</si>
  <si>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</si>
  <si>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</si>
  <si>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</si>
  <si>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</si>
  <si>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</si>
  <si>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</si>
  <si>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</si>
  <si>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</si>
  <si>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</si>
  <si>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</si>
  <si>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</si>
  <si>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</si>
  <si>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</si>
  <si>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</si>
  <si>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</si>
  <si>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</si>
  <si>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</si>
  <si>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</si>
  <si>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</si>
  <si>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</si>
  <si>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</si>
  <si>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</si>
  <si>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</si>
  <si>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</si>
  <si>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</si>
  <si>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</si>
  <si>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</si>
  <si>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</si>
  <si>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</si>
  <si>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</si>
  <si>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</si>
  <si>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</si>
  <si>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</si>
  <si>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</si>
  <si>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</si>
  <si>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</si>
  <si>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</si>
  <si>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</si>
  <si>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</si>
  <si>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</si>
  <si>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</si>
  <si>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</si>
  <si>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</si>
  <si>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</si>
  <si>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</si>
  <si>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</si>
  <si>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</si>
  <si>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</si>
  <si>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</si>
  <si>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</si>
  <si>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</si>
  <si>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</si>
  <si>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</si>
  <si>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</si>
  <si>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</si>
  <si>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</si>
  <si>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</si>
  <si>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</si>
  <si>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</si>
  <si>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</si>
  <si>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</si>
  <si>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</si>
  <si>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</si>
  <si>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</si>
  <si>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</si>
  <si>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</si>
  <si>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</si>
  <si>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</si>
  <si>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</si>
  <si>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</si>
  <si>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</si>
  <si>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</si>
  <si>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</si>
  <si>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</si>
  <si>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</si>
  <si>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</si>
  <si>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</si>
  <si>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</si>
  <si>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</si>
  <si>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</si>
  <si>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</si>
  <si>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</si>
  <si>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</si>
  <si>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</si>
  <si>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</si>
  <si>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</si>
  <si>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</si>
  <si>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</si>
  <si>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</si>
  <si>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</si>
  <si>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</si>
  <si>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</si>
  <si>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</si>
  <si>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</si>
  <si>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</si>
  <si>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</si>
  <si>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</si>
  <si>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</si>
  <si>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</si>
  <si>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</si>
  <si>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</si>
  <si>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</si>
  <si>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</si>
  <si>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</si>
  <si>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</si>
  <si>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</si>
  <si>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</si>
  <si>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</si>
  <si>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</si>
  <si>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</si>
  <si>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</si>
  <si>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</si>
  <si>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</si>
  <si>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</si>
  <si>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</si>
  <si>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</si>
  <si>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</si>
  <si>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</si>
  <si>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</si>
  <si>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</si>
  <si>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</si>
  <si>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</si>
  <si>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</si>
  <si>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</si>
  <si>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</si>
  <si>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</si>
  <si>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</si>
  <si>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</si>
  <si>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</si>
  <si>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</si>
  <si>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</si>
  <si>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</si>
  <si>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</si>
  <si>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</si>
  <si>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</si>
  <si>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</si>
  <si>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</si>
  <si>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</si>
  <si>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</si>
  <si>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</si>
  <si>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</si>
  <si>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</si>
  <si>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</si>
  <si>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</si>
  <si>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</si>
  <si>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</si>
  <si>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</si>
  <si>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</si>
  <si>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</si>
  <si>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</si>
  <si>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</si>
  <si>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</si>
  <si>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</si>
  <si>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</si>
  <si>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</si>
  <si>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</si>
  <si>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</si>
  <si>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</si>
  <si>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</si>
  <si>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</si>
  <si>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</si>
  <si>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</si>
  <si>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</si>
  <si>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</si>
  <si>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</si>
  <si>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</si>
  <si>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</si>
  <si>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</si>
  <si>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</si>
  <si>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</si>
  <si>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</si>
  <si>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</si>
  <si>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</si>
  <si>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</si>
  <si>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</si>
  <si>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</si>
  <si>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</si>
  <si>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</si>
  <si>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</si>
  <si>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</si>
  <si>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</si>
  <si>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</si>
  <si>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</si>
  <si>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</si>
  <si>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</si>
  <si>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</si>
  <si>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</si>
  <si>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</si>
  <si>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</si>
  <si>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</si>
  <si>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</si>
  <si>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</si>
  <si>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</si>
  <si>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</si>
  <si>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</si>
  <si>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</si>
  <si>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</si>
  <si>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</si>
  <si>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</si>
  <si>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</si>
  <si>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</si>
  <si>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</si>
  <si>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</si>
  <si>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</si>
  <si>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</si>
  <si>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</si>
  <si>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</si>
  <si>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</si>
  <si>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</si>
  <si>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</si>
  <si>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</si>
  <si>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</si>
  <si>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</si>
  <si>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</si>
  <si>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</si>
  <si>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</si>
  <si>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</si>
  <si>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</si>
  <si>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</si>
  <si>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</si>
  <si>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</si>
  <si>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</si>
  <si>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</si>
  <si>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</si>
  <si>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</si>
  <si>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</si>
  <si>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</si>
  <si>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</si>
  <si>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</si>
  <si>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</si>
  <si>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</si>
  <si>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</si>
  <si>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</si>
  <si>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</si>
  <si>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</si>
  <si>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</si>
  <si>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</si>
  <si>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</si>
  <si>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</si>
  <si>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</si>
  <si>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</si>
  <si>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</si>
  <si>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</si>
  <si>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</si>
  <si>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</si>
  <si>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</si>
  <si>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</si>
  <si>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</si>
  <si>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</si>
  <si>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</si>
  <si>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</si>
  <si>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</si>
  <si>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</si>
  <si>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</si>
  <si>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</si>
  <si>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</si>
  <si>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</si>
  <si>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</si>
  <si>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</si>
  <si>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</si>
  <si>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</si>
  <si>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</si>
  <si>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</si>
  <si>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</si>
  <si>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</si>
  <si>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</si>
  <si>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</si>
  <si>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</si>
  <si>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</si>
  <si>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</si>
  <si>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</si>
  <si>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</si>
  <si>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</si>
  <si>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</si>
  <si>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</si>
  <si>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</si>
  <si>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</si>
  <si>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</si>
  <si>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</si>
  <si>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</si>
  <si>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</si>
  <si>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</si>
  <si>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</si>
  <si>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</si>
  <si>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</si>
  <si>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</si>
  <si>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</si>
  <si>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</si>
  <si>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</si>
  <si>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</si>
  <si>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</si>
  <si>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</si>
  <si>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</si>
  <si>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</si>
  <si>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</si>
  <si>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</si>
  <si>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</si>
  <si>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</si>
  <si>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</si>
  <si>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</si>
  <si>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</si>
  <si>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</si>
  <si>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</si>
  <si>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</si>
  <si>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</si>
  <si>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</si>
  <si>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</si>
  <si>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</si>
  <si>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</si>
  <si>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</si>
  <si>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</si>
  <si>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</si>
  <si>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</si>
  <si>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</si>
  <si>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</si>
  <si>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</si>
  <si>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</si>
  <si>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</si>
  <si>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</si>
  <si>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</si>
  <si>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</si>
  <si>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</si>
  <si>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</si>
  <si>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</si>
  <si>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</si>
  <si>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</si>
  <si>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</si>
  <si>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</si>
  <si>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</si>
  <si>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</si>
  <si>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</si>
  <si>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</si>
  <si>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</si>
  <si>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</si>
  <si>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</si>
  <si>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</si>
  <si>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</si>
  <si>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</si>
  <si>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</si>
  <si>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</si>
  <si>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</si>
  <si>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</si>
  <si>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</si>
  <si>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</si>
  <si>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</si>
  <si>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</si>
  <si>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</si>
  <si>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</si>
  <si>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</si>
  <si>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</si>
  <si>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</si>
  <si>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</si>
  <si>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</si>
  <si>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</si>
  <si>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</si>
  <si>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</si>
  <si>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</si>
  <si>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</si>
  <si>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</si>
  <si>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</si>
  <si>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</si>
  <si>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</si>
  <si>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</si>
  <si>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</si>
  <si>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</si>
  <si>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</si>
  <si>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</si>
  <si>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</si>
  <si>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</si>
  <si>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</si>
  <si>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</si>
  <si>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</si>
  <si>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</si>
  <si>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</si>
  <si>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</si>
  <si>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</si>
  <si>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</si>
  <si>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</si>
  <si>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</si>
  <si>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</si>
  <si>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</si>
  <si>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</si>
  <si>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</si>
  <si>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</si>
  <si>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</si>
  <si>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</si>
  <si>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</si>
  <si>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</si>
  <si>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</si>
  <si>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</si>
  <si>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</si>
  <si>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</si>
  <si>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</si>
  <si>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</si>
  <si>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</si>
  <si>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</si>
  <si>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</si>
  <si>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</si>
  <si>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</si>
  <si>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</si>
  <si>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</si>
  <si>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</si>
  <si>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</si>
  <si>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</si>
  <si>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</si>
  <si>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</si>
  <si>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</si>
  <si>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</si>
  <si>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</si>
  <si>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</si>
  <si>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</si>
  <si>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</si>
  <si>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</si>
  <si>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</si>
  <si>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</si>
  <si>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</si>
  <si>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</si>
  <si>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</si>
  <si>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</si>
  <si>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</si>
  <si>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</si>
  <si>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</si>
  <si>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</si>
  <si>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</si>
  <si>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</si>
  <si>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</si>
  <si>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</si>
  <si>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</si>
  <si>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</si>
  <si>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</si>
  <si>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</si>
  <si>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</si>
  <si>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</si>
  <si>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</si>
  <si>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</si>
  <si>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</si>
  <si>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</si>
  <si>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</si>
  <si>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</si>
  <si>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</si>
  <si>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</si>
  <si>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</si>
  <si>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</si>
  <si>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</si>
  <si>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</si>
  <si>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</si>
  <si>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</si>
  <si>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</si>
  <si>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</si>
  <si>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</si>
  <si>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</si>
  <si>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</si>
  <si>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</si>
  <si>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</si>
  <si>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</si>
  <si>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</si>
  <si>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</si>
  <si>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</si>
  <si>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</si>
  <si>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</si>
  <si>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</si>
  <si>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</si>
  <si>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</si>
  <si>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</si>
  <si>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</si>
  <si>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</si>
  <si>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</si>
  <si>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</si>
  <si>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</si>
  <si>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</si>
  <si>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</si>
  <si>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</si>
  <si>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</si>
  <si>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</si>
  <si>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</si>
  <si>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</si>
  <si>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</si>
  <si>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</si>
  <si>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</si>
  <si>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</si>
  <si>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</si>
  <si>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</si>
  <si>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</si>
  <si>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</si>
  <si>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</si>
  <si>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</si>
  <si>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</si>
  <si>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</si>
  <si>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</si>
  <si>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</si>
  <si>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</si>
  <si>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</si>
  <si>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</si>
  <si>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</si>
  <si>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</si>
  <si>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</si>
  <si>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</si>
  <si>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</si>
  <si>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</si>
  <si>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</si>
  <si>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</si>
  <si>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</si>
  <si>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</si>
  <si>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</si>
  <si>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</si>
  <si>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</si>
  <si>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</si>
  <si>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</si>
  <si>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</si>
  <si>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</si>
  <si>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</si>
  <si>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</si>
  <si>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</si>
  <si>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</si>
  <si>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</si>
  <si>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</si>
  <si>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</si>
  <si>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</si>
  <si>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</si>
  <si>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</si>
  <si>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</si>
  <si>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</si>
  <si>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</si>
  <si>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</si>
  <si>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</si>
  <si>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</si>
  <si>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</si>
  <si>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</si>
  <si>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</si>
  <si>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</si>
  <si>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</si>
  <si>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</si>
  <si>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</si>
  <si>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</si>
  <si>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</si>
  <si>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</si>
  <si>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</si>
  <si>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</si>
  <si>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</si>
  <si>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</si>
  <si>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</si>
  <si>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</si>
  <si>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</si>
  <si>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</si>
  <si>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</si>
  <si>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</si>
  <si>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</si>
  <si>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</si>
  <si>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</si>
  <si>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</si>
  <si>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</si>
  <si>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</si>
  <si>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</si>
  <si>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</si>
  <si>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</si>
  <si>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</si>
  <si>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</si>
  <si>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</si>
  <si>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</si>
  <si>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</si>
  <si>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</si>
  <si>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</si>
  <si>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</si>
  <si>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</si>
  <si>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</si>
  <si>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</si>
  <si>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</si>
  <si>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</si>
  <si>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</si>
  <si>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</si>
  <si>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</si>
  <si>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</si>
  <si>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</si>
  <si>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</si>
  <si>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</si>
  <si>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</si>
  <si>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</si>
  <si>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</si>
  <si>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</si>
  <si>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</si>
  <si>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</si>
  <si>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</si>
  <si>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</si>
  <si>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</si>
  <si>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</si>
  <si>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</si>
  <si>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</si>
  <si>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</si>
  <si>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</si>
  <si>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</si>
  <si>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</si>
  <si>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</si>
  <si>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</si>
  <si>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</si>
  <si>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</si>
  <si>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</si>
  <si>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</si>
  <si>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</si>
  <si>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</si>
  <si>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</si>
  <si>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</si>
  <si>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</si>
  <si>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</si>
  <si>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</si>
  <si>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</si>
  <si>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</si>
  <si>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</si>
  <si>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</si>
  <si>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</si>
  <si>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</si>
  <si>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</si>
  <si>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</si>
  <si>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</si>
  <si>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</si>
  <si>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</si>
  <si>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</si>
  <si>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</si>
  <si>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</si>
  <si>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</si>
  <si>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</si>
  <si>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</si>
  <si>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</si>
  <si>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</si>
  <si>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</si>
  <si>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</si>
  <si>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</si>
  <si>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</si>
  <si>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</si>
  <si>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</si>
  <si>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</si>
  <si>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</si>
  <si>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</si>
  <si>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</si>
  <si>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</si>
  <si>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</si>
  <si>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</si>
  <si>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</si>
  <si>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</si>
  <si>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</si>
  <si>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</si>
  <si>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</si>
  <si>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</si>
  <si>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</si>
  <si>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</si>
  <si>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</si>
  <si>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</si>
  <si>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</si>
  <si>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</si>
  <si>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</si>
  <si>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</si>
  <si>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</si>
  <si>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</si>
  <si>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</si>
  <si>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</si>
  <si>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</si>
  <si>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</si>
  <si>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</si>
  <si>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</si>
  <si>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</si>
  <si>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</si>
  <si>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</si>
  <si>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</si>
  <si>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</si>
  <si>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</si>
  <si>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</si>
  <si>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</si>
  <si>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</si>
  <si>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</si>
  <si>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</si>
  <si>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</si>
  <si>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</si>
  <si>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</si>
  <si>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</si>
  <si>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</si>
  <si>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</si>
  <si>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</si>
  <si>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</si>
  <si>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</si>
  <si>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</si>
  <si>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</si>
  <si>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</si>
  <si>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</si>
  <si>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</si>
  <si>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</si>
  <si>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</si>
  <si>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</si>
  <si>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</si>
  <si>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</si>
  <si>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</si>
  <si>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</si>
  <si>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</si>
  <si>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</si>
  <si>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</si>
  <si>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</si>
  <si>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</si>
  <si>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</si>
  <si>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</si>
  <si>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</si>
  <si>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</si>
  <si>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</si>
  <si>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</si>
  <si>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</si>
  <si>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</si>
  <si>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</si>
  <si>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</si>
  <si>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</si>
  <si>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</si>
  <si>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</si>
  <si>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</si>
  <si>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</si>
  <si>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</si>
  <si>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</si>
  <si>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</si>
  <si>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</si>
  <si>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</si>
  <si>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</si>
  <si>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</si>
  <si>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</si>
  <si>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</si>
  <si>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</si>
  <si>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</si>
  <si>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</si>
  <si>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</si>
  <si>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</si>
  <si>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</si>
  <si>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</si>
  <si>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</si>
  <si>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</si>
  <si>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</si>
  <si>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</si>
  <si>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</si>
  <si>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</si>
  <si>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</si>
  <si>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</si>
  <si>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</si>
  <si>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</si>
  <si>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</si>
  <si>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</si>
  <si>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</si>
  <si>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</si>
  <si>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</si>
  <si>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</si>
  <si>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</si>
  <si>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</si>
  <si>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</si>
  <si>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</si>
  <si>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</si>
  <si>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</si>
  <si>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</si>
  <si>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</si>
  <si>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</si>
  <si>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</si>
  <si>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</si>
  <si>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</si>
  <si>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</si>
  <si>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</si>
  <si>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</si>
  <si>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</si>
  <si>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</si>
  <si>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</si>
  <si>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</si>
  <si>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</si>
  <si>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</si>
  <si>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</si>
  <si>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</si>
  <si>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</si>
  <si>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</si>
  <si>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</si>
  <si>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</si>
  <si>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</si>
  <si>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</si>
  <si>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</si>
  <si>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</si>
  <si>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</si>
  <si>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</si>
  <si>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</si>
  <si>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</si>
  <si>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</si>
  <si>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</si>
  <si>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</si>
  <si>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</si>
  <si>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</si>
  <si>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</si>
  <si>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</si>
  <si>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</si>
  <si>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</si>
  <si>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</si>
  <si>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</si>
  <si>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</si>
  <si>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</si>
  <si>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</si>
  <si>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</si>
  <si>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</si>
  <si>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</si>
  <si>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</si>
  <si>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</si>
  <si>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</si>
  <si>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</si>
  <si>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</si>
  <si>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</si>
  <si>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</si>
  <si>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</si>
  <si>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</si>
  <si>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</si>
  <si>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</si>
  <si>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</si>
  <si>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</si>
  <si>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</si>
  <si>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</si>
  <si>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</si>
  <si>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</si>
  <si>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</si>
  <si>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</si>
  <si>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</si>
  <si>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</si>
  <si>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</si>
  <si>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</si>
  <si>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</si>
  <si>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</si>
  <si>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</si>
  <si>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</si>
  <si>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</si>
  <si>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</si>
  <si>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</si>
  <si>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</si>
  <si>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</si>
  <si>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</si>
  <si>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</si>
  <si>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</si>
  <si>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</si>
  <si>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</si>
  <si>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</si>
  <si>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</si>
  <si>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</si>
  <si>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</si>
  <si>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</si>
  <si>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</si>
  <si>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</si>
  <si>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</si>
  <si>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</si>
  <si>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</si>
  <si>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</si>
  <si>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</si>
  <si>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</si>
  <si>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</si>
  <si>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</si>
  <si>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</si>
  <si>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</si>
  <si>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</si>
  <si>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</si>
  <si>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</si>
  <si>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</si>
  <si>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</si>
  <si>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</si>
  <si>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</si>
  <si>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</si>
  <si>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</si>
  <si>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</si>
  <si>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</si>
  <si>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</si>
  <si>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</si>
  <si>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</si>
  <si>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</si>
  <si>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</si>
  <si>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</si>
  <si>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</si>
  <si>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</si>
  <si>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</si>
  <si>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</si>
  <si>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</si>
  <si>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</si>
  <si>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</si>
  <si>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</si>
  <si>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</si>
  <si>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</si>
  <si>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</si>
  <si>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</si>
  <si>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</si>
  <si>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</si>
  <si>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</si>
  <si>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</si>
  <si>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</si>
  <si>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</si>
  <si>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</si>
  <si>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</si>
  <si>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</si>
  <si>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</si>
  <si>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</si>
  <si>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</si>
  <si>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</si>
  <si>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</si>
  <si>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</si>
  <si>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</si>
  <si>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</si>
  <si>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</si>
  <si>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</si>
  <si>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</si>
  <si>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</si>
  <si>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</si>
  <si>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</si>
  <si>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</si>
  <si>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</si>
  <si>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</si>
  <si>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</si>
  <si>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</si>
  <si>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</si>
  <si>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</si>
  <si>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</si>
  <si>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</si>
  <si>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</si>
  <si>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</si>
  <si>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</si>
  <si>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</si>
  <si>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</si>
  <si>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</si>
  <si>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</si>
  <si>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</si>
  <si>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</si>
  <si>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</si>
  <si>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</si>
  <si>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</si>
  <si>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</si>
  <si>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</si>
  <si>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</si>
  <si>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</si>
  <si>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</si>
  <si>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</si>
  <si>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</si>
  <si>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</si>
  <si>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</si>
  <si>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</si>
  <si>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</si>
  <si>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</si>
  <si>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</si>
  <si>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</si>
  <si>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</si>
  <si>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</si>
  <si>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</si>
  <si>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</si>
  <si>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</si>
  <si>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</si>
  <si>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</si>
  <si>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</si>
  <si>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</si>
  <si>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</si>
  <si>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</si>
  <si>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</si>
  <si>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</si>
  <si>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</si>
  <si>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</si>
  <si>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</si>
  <si>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</si>
  <si>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</si>
  <si>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</si>
  <si>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</si>
  <si>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</si>
  <si>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</si>
  <si>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</si>
  <si>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</si>
  <si>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</si>
  <si>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</si>
  <si>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</si>
  <si>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</si>
  <si>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</si>
  <si>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</si>
  <si>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</si>
  <si>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</si>
  <si>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</si>
  <si>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</si>
  <si>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</si>
  <si>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</si>
  <si>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</si>
  <si>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</si>
  <si>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</si>
  <si>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</si>
  <si>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</si>
  <si>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</si>
  <si>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</si>
  <si>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</si>
  <si>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</si>
  <si>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</si>
  <si>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</si>
  <si>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</si>
  <si>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</si>
  <si>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</si>
  <si>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</si>
  <si>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</si>
  <si>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</si>
  <si>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</si>
  <si>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</si>
  <si>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</si>
  <si>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</si>
  <si>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</si>
  <si>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</si>
  <si>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</si>
  <si>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</si>
  <si>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</si>
  <si>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</si>
  <si>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</si>
  <si>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</si>
  <si>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</si>
  <si>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</si>
  <si>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</si>
  <si>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</si>
  <si>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</si>
  <si>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</si>
  <si>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</si>
  <si>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</si>
  <si>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</si>
  <si>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</si>
  <si>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</si>
  <si>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</si>
  <si>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</si>
  <si>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</si>
  <si>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</si>
  <si>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</si>
  <si>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</si>
  <si>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</si>
  <si>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</si>
  <si>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</si>
  <si>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</si>
  <si>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</si>
  <si>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</si>
  <si>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</si>
  <si>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</si>
  <si>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</si>
  <si>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</si>
  <si>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</si>
  <si>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</si>
  <si>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</si>
  <si>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</si>
  <si>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</si>
  <si>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</si>
  <si>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</si>
  <si>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</si>
  <si>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</si>
  <si>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</si>
  <si>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</si>
  <si>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</si>
  <si>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</si>
  <si>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</si>
  <si>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</si>
  <si>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</si>
  <si>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</si>
  <si>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</si>
  <si>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</si>
  <si>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</si>
  <si>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</si>
  <si>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</si>
  <si>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</si>
  <si>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</si>
  <si>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</si>
  <si>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</si>
  <si>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</si>
  <si>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</si>
  <si>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</si>
  <si>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</si>
  <si>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</si>
  <si>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</si>
  <si>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</si>
  <si>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</si>
  <si>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</si>
  <si>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</si>
  <si>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</si>
  <si>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</si>
  <si>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</si>
  <si>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</si>
  <si>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</si>
  <si>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</si>
  <si>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</si>
  <si>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</si>
  <si>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</si>
  <si>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</si>
  <si>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</si>
  <si>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</si>
  <si>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</si>
  <si>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</si>
  <si>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</si>
  <si>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</si>
  <si>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</si>
  <si>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</si>
  <si>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</si>
  <si>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</si>
  <si>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</si>
  <si>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</si>
  <si>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</si>
  <si>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</si>
  <si>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</si>
  <si>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</si>
  <si>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</si>
  <si>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</si>
  <si>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</si>
  <si>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</si>
  <si>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</si>
  <si>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</si>
  <si>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</si>
  <si>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</si>
  <si>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</si>
  <si>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</si>
  <si>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</si>
  <si>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</si>
  <si>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</si>
  <si>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</si>
  <si>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</si>
  <si>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</si>
  <si>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</si>
  <si>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</si>
  <si>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</si>
  <si>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</si>
  <si>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</si>
  <si>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</si>
  <si>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</si>
  <si>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</si>
  <si>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</si>
  <si>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</si>
  <si>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</si>
  <si>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</si>
  <si>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</si>
  <si>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</si>
  <si>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</si>
  <si>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</si>
  <si>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</si>
  <si>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</si>
  <si>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</si>
  <si>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</si>
  <si>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</si>
  <si>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</si>
  <si>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</si>
  <si>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</si>
  <si>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</si>
  <si>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</si>
  <si>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</si>
  <si>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</si>
  <si>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</si>
  <si>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</si>
  <si>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</si>
  <si>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</si>
  <si>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</si>
  <si>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</si>
  <si>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</si>
  <si>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</si>
  <si>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</si>
  <si>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</si>
  <si>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</si>
  <si>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</si>
  <si>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</si>
  <si>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</si>
  <si>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</si>
  <si>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</si>
  <si>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</si>
  <si>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</si>
  <si>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</si>
  <si>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</si>
  <si>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</si>
  <si>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</si>
  <si>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</si>
  <si>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</si>
  <si>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</si>
  <si>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</si>
  <si>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</si>
  <si>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</si>
  <si>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</si>
  <si>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</si>
  <si>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</si>
  <si>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</si>
  <si>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</si>
  <si>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</si>
  <si>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</si>
  <si>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</si>
  <si>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</si>
  <si>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</si>
  <si>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</si>
  <si>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</si>
  <si>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</si>
  <si>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</si>
  <si>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</si>
  <si>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</si>
  <si>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</si>
  <si>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</si>
  <si>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</si>
  <si>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</si>
  <si>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</si>
  <si>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</si>
  <si>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</si>
  <si>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</si>
  <si>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</si>
  <si>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</si>
  <si>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</si>
  <si>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</si>
  <si>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</si>
  <si>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</si>
  <si>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</si>
  <si>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</si>
  <si>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</si>
  <si>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</si>
  <si>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</si>
  <si>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</si>
  <si>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</si>
  <si>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</si>
  <si>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</si>
  <si>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</si>
  <si>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</si>
  <si>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</si>
  <si>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</si>
  <si>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</si>
  <si>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</si>
  <si>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</si>
  <si>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</si>
  <si>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</si>
  <si>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</si>
  <si>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</si>
  <si>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</si>
  <si>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</si>
  <si>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</si>
  <si>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</si>
  <si>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</si>
  <si>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</si>
  <si>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</si>
  <si>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</si>
  <si>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</si>
  <si>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</si>
  <si>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</si>
  <si>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</si>
  <si>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</si>
  <si>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</si>
  <si>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</si>
  <si>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</si>
  <si>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</si>
  <si>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</si>
  <si>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</si>
  <si>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</si>
  <si>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</si>
  <si>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</si>
  <si>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</si>
  <si>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</si>
  <si>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</si>
  <si>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</si>
  <si>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</si>
  <si>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</si>
  <si>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</si>
  <si>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</si>
  <si>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</si>
  <si>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</si>
  <si>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</si>
  <si>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</si>
  <si>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</si>
  <si>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</si>
  <si>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</si>
  <si>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</si>
  <si>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</si>
  <si>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</si>
  <si>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</si>
  <si>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</si>
  <si>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</si>
  <si>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</si>
  <si>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</si>
  <si>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</si>
  <si>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</si>
  <si>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</si>
  <si>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</si>
  <si>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</si>
  <si>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</si>
  <si>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</si>
  <si>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</si>
  <si>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</si>
  <si>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</si>
  <si>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</si>
  <si>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</si>
  <si>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</si>
  <si>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</si>
  <si>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</si>
  <si>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</si>
  <si>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</si>
  <si>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</si>
  <si>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</si>
  <si>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</si>
  <si>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</si>
  <si>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</si>
  <si>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</si>
  <si>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</si>
  <si>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</si>
  <si>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</si>
  <si>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</si>
  <si>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</si>
  <si>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</si>
  <si>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</si>
  <si>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</si>
  <si>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</si>
  <si>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</si>
  <si>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</si>
  <si>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</si>
  <si>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</si>
  <si>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</si>
  <si>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</si>
  <si>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</si>
  <si>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</si>
  <si>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</si>
  <si>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</si>
  <si>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</si>
  <si>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</si>
  <si>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</si>
  <si>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</si>
  <si>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</si>
  <si>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</si>
  <si>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</si>
  <si>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</si>
  <si>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</si>
  <si>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</si>
  <si>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</si>
  <si>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</si>
  <si>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</si>
  <si>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</si>
  <si>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</si>
  <si>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</si>
  <si>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</si>
  <si>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</si>
  <si>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</si>
  <si>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</si>
  <si>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</si>
  <si>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</si>
  <si>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</si>
  <si>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</si>
  <si>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</si>
  <si>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</si>
  <si>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</si>
  <si>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</si>
  <si>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</si>
  <si>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</si>
  <si>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</si>
  <si>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</si>
  <si>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</si>
  <si>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</si>
  <si>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</si>
  <si>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</si>
  <si>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</si>
  <si>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</si>
  <si>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</si>
  <si>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</si>
  <si>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</si>
  <si>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</si>
  <si>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</si>
  <si>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</si>
  <si>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</si>
  <si>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</si>
  <si>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</si>
  <si>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</si>
  <si>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</si>
  <si>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</si>
  <si>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</si>
  <si>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</si>
  <si>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</si>
  <si>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</si>
  <si>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</si>
  <si>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</si>
  <si>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</si>
  <si>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</si>
  <si>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</si>
  <si>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</si>
  <si>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</si>
  <si>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</si>
  <si>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</si>
  <si>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</si>
  <si>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</si>
  <si>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</si>
  <si>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</si>
  <si>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</si>
  <si>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</si>
  <si>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</si>
  <si>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</si>
  <si>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</si>
  <si>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</si>
  <si>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</si>
  <si>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</si>
  <si>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</si>
  <si>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</si>
  <si>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</si>
  <si>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</si>
  <si>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</si>
  <si>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</si>
  <si>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</si>
  <si>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</si>
  <si>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</si>
  <si>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</si>
  <si>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</si>
  <si>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</si>
  <si>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</si>
  <si>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</si>
  <si>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</si>
  <si>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</si>
  <si>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</si>
  <si>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</si>
  <si>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</si>
  <si>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</si>
  <si>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</si>
  <si>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</si>
  <si>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</si>
  <si>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</si>
  <si>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</si>
  <si>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</si>
  <si>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</si>
  <si>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</si>
  <si>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</si>
  <si>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</si>
  <si>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</si>
  <si>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</si>
  <si>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</si>
  <si>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</si>
  <si>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</si>
  <si>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</si>
  <si>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</si>
  <si>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</si>
  <si>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</si>
  <si>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</si>
  <si>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</si>
  <si>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</si>
  <si>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</si>
  <si>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</si>
  <si>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</si>
  <si>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</si>
  <si>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</si>
  <si>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</si>
  <si>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</si>
  <si>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</si>
  <si>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</si>
  <si>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</si>
  <si>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</si>
  <si>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</si>
  <si>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</si>
  <si>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</si>
  <si>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</si>
  <si>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</si>
  <si>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</si>
  <si>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</si>
  <si>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</si>
  <si>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</si>
  <si>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</si>
  <si>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</si>
  <si>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</si>
  <si>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</si>
  <si>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</si>
  <si>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</si>
  <si>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</si>
  <si>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</si>
  <si>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</si>
  <si>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</si>
  <si>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</si>
  <si>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</si>
  <si>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</si>
  <si>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</si>
  <si>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</si>
  <si>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</si>
  <si>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</si>
  <si>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</si>
  <si>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</si>
  <si>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</si>
  <si>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</si>
  <si>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</si>
  <si>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</si>
  <si>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</si>
  <si>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</si>
  <si>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</si>
  <si>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</si>
  <si>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</si>
  <si>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</si>
  <si>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</si>
  <si>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</si>
  <si>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</si>
  <si>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</si>
  <si>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</si>
  <si>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</si>
  <si>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</si>
  <si>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</si>
  <si>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</si>
  <si>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</si>
  <si>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</si>
  <si>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</si>
  <si>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</si>
  <si>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</si>
  <si>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</si>
  <si>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</si>
  <si>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</si>
  <si>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</si>
  <si>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</si>
  <si>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</si>
  <si>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</si>
  <si>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</si>
  <si>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</si>
  <si>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</si>
  <si>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</si>
  <si>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</si>
  <si>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</si>
  <si>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</si>
  <si>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</si>
  <si>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</si>
  <si>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</si>
  <si>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</si>
  <si>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</si>
  <si>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</si>
  <si>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</si>
  <si>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</si>
  <si>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</si>
  <si>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</si>
  <si>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</si>
  <si>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</si>
  <si>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</si>
  <si>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</si>
  <si>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</si>
  <si>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</si>
  <si>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</si>
  <si>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</si>
  <si>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</si>
  <si>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</si>
  <si>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</si>
  <si>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</si>
  <si>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</si>
  <si>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</si>
  <si>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</si>
  <si>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</si>
  <si>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</si>
  <si>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</si>
  <si>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</si>
  <si>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</si>
  <si>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</si>
  <si>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</si>
  <si>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</si>
  <si>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</si>
  <si>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</si>
  <si>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</si>
  <si>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</si>
  <si>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</si>
  <si>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</si>
  <si>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</si>
  <si>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</si>
  <si>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</si>
  <si>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</si>
  <si>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</si>
  <si>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</si>
  <si>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</si>
  <si>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</si>
  <si>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</si>
  <si>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</si>
  <si>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</si>
  <si>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</si>
  <si>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</si>
  <si>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</si>
  <si>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</si>
  <si>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</si>
  <si>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</si>
  <si>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</si>
  <si>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</si>
  <si>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</si>
  <si>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</si>
  <si>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</si>
  <si>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</si>
  <si>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</si>
  <si>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</si>
  <si>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</si>
  <si>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</si>
  <si>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</si>
  <si>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</si>
  <si>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</si>
  <si>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</si>
  <si>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</si>
  <si>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</si>
  <si>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</si>
  <si>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</si>
  <si>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</si>
  <si>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</si>
  <si>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</si>
  <si>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</si>
  <si>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</si>
  <si>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</si>
  <si>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</si>
  <si>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</si>
  <si>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</si>
  <si>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</si>
  <si>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</si>
  <si>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</si>
  <si>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</si>
  <si>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</si>
  <si>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</si>
  <si>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</si>
  <si>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</si>
  <si>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</si>
  <si>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</si>
  <si>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</si>
  <si>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</si>
  <si>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</si>
  <si>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</si>
  <si>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</si>
  <si>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</si>
  <si>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</si>
  <si>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</si>
  <si>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</si>
  <si>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</si>
  <si>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</si>
  <si>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</si>
  <si>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</si>
  <si>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</si>
  <si>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</si>
  <si>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</si>
  <si>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</si>
  <si>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</si>
  <si>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</si>
  <si>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</si>
  <si>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</si>
  <si>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</si>
  <si>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</si>
  <si>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</si>
  <si>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</si>
  <si>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</si>
  <si>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</si>
  <si>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</si>
  <si>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</si>
  <si>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</si>
  <si>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</si>
  <si>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</si>
  <si>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</si>
  <si>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</si>
  <si>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</si>
  <si>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</si>
  <si>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</si>
  <si>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</si>
  <si>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</si>
  <si>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</si>
  <si>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</si>
  <si>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</si>
  <si>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</si>
  <si>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</si>
  <si>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</si>
  <si>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</si>
  <si>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</si>
  <si>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</si>
  <si>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</si>
  <si>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</si>
  <si>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</si>
  <si>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</si>
  <si>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</si>
  <si>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</si>
  <si>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</si>
  <si>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</si>
  <si>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</si>
  <si>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</si>
  <si>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</si>
  <si>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</si>
  <si>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</si>
  <si>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</si>
  <si>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</si>
  <si>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</si>
  <si>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</si>
  <si>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</si>
  <si>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</si>
  <si>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</si>
  <si>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</si>
  <si>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</si>
  <si>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</si>
  <si>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</si>
  <si>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</si>
  <si>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</si>
  <si>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</si>
  <si>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</si>
  <si>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</si>
  <si>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</si>
  <si>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</si>
  <si>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</si>
  <si>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</si>
  <si>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</si>
  <si>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</si>
  <si>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</si>
  <si>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</si>
  <si>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</si>
  <si>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</si>
  <si>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</si>
  <si>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</si>
  <si>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</si>
  <si>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</si>
  <si>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</si>
  <si>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</si>
  <si>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</si>
  <si>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</si>
  <si>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</si>
  <si>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</si>
  <si>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</si>
  <si>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</si>
  <si>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</si>
  <si>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</si>
  <si>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</si>
  <si>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</si>
  <si>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</si>
  <si>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</si>
  <si>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</si>
  <si>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</si>
  <si>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</si>
  <si>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</si>
  <si>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</si>
  <si>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</si>
  <si>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</si>
  <si>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</si>
  <si>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</si>
  <si>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</si>
  <si>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</si>
  <si>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</si>
  <si>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</si>
  <si>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</si>
  <si>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</si>
  <si>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</si>
  <si>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</si>
  <si>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</si>
  <si>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</si>
  <si>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</si>
  <si>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</si>
  <si>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</si>
  <si>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</si>
  <si>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</si>
  <si>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</si>
  <si>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</si>
  <si>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</si>
  <si>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</si>
  <si>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</si>
  <si>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</si>
  <si>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</si>
  <si>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</si>
  <si>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</si>
  <si>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</si>
  <si>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</si>
  <si>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</si>
  <si>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</si>
  <si>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</si>
  <si>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</si>
  <si>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</si>
  <si>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</si>
  <si>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</si>
  <si>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</si>
  <si>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</si>
  <si>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</si>
  <si>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</si>
  <si>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</si>
  <si>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</si>
  <si>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</si>
  <si>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</si>
  <si>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</si>
  <si>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</si>
  <si>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</si>
  <si>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</si>
  <si>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</si>
  <si>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</si>
  <si>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</si>
  <si>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</si>
  <si>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</si>
  <si>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</si>
  <si>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</si>
  <si>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</si>
  <si>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</si>
  <si>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</si>
  <si>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</si>
  <si>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</si>
  <si>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</si>
  <si>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</si>
  <si>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</si>
  <si>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</si>
  <si>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</si>
  <si>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</si>
  <si>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</si>
  <si>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</si>
  <si>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</si>
  <si>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</si>
  <si>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</si>
  <si>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</si>
  <si>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</si>
  <si>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</si>
  <si>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</si>
  <si>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</si>
  <si>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</si>
  <si>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</si>
  <si>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</si>
  <si>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</si>
  <si>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</si>
  <si>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</si>
  <si>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</si>
  <si>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</si>
  <si>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</si>
  <si>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</si>
  <si>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</si>
  <si>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</si>
  <si>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</si>
  <si>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</si>
  <si>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</si>
  <si>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</si>
  <si>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</si>
  <si>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</si>
  <si>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</si>
  <si>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</si>
  <si>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</si>
  <si>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</si>
  <si>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</si>
  <si>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</si>
  <si>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</si>
  <si>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</si>
  <si>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</si>
  <si>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</si>
  <si>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</si>
  <si>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</si>
  <si>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</si>
  <si>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</si>
  <si>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</si>
  <si>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</si>
  <si>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</si>
  <si>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</si>
  <si>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</si>
  <si>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</si>
  <si>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</si>
  <si>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</si>
  <si>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</si>
  <si>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</si>
  <si>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</si>
  <si>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</si>
  <si>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</si>
  <si>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</si>
  <si>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</si>
  <si>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</si>
  <si>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</si>
  <si>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</si>
  <si>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</si>
  <si>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</si>
  <si>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</si>
  <si>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</si>
  <si>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</si>
  <si>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</si>
  <si>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</si>
  <si>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</si>
  <si>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</si>
  <si>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</si>
  <si>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</si>
  <si>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</si>
  <si>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</si>
  <si>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</si>
  <si>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</si>
  <si>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</si>
  <si>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</si>
  <si>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</si>
  <si>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</si>
  <si>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</si>
  <si>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</si>
  <si>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</si>
  <si>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</si>
  <si>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</si>
  <si>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</si>
  <si>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</si>
  <si>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</si>
  <si>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</si>
  <si>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</si>
  <si>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</si>
  <si>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</si>
  <si>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</si>
  <si>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</si>
  <si>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</si>
  <si>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</si>
  <si>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</si>
  <si>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</si>
  <si>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</si>
  <si>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</si>
  <si>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</si>
  <si>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</si>
  <si>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</si>
  <si>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</si>
  <si>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</si>
  <si>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</si>
  <si>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</si>
  <si>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</si>
  <si>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</si>
  <si>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</si>
  <si>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</si>
  <si>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</si>
  <si>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</si>
  <si>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</si>
  <si>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</si>
  <si>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</si>
  <si>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</si>
  <si>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</si>
  <si>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</si>
  <si>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</si>
  <si>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</si>
  <si>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</si>
  <si>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</si>
  <si>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</si>
  <si>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</si>
  <si>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</si>
  <si>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</si>
  <si>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</si>
  <si>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</si>
  <si>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</si>
  <si>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</si>
  <si>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</si>
  <si>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</si>
  <si>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</si>
  <si>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</si>
  <si>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</si>
  <si>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</si>
  <si>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</si>
  <si>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</si>
  <si>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</si>
  <si>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</si>
  <si>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</si>
  <si>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</si>
  <si>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</si>
  <si>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</si>
  <si>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</si>
  <si>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</si>
  <si>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</si>
  <si>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</si>
  <si>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</si>
  <si>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</si>
  <si>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</si>
  <si>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</si>
  <si>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</si>
  <si>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</si>
  <si>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</si>
  <si>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</si>
  <si>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</si>
  <si>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</si>
  <si>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</si>
  <si>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</si>
  <si>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</si>
  <si>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</si>
  <si>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</si>
  <si>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</si>
  <si>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</si>
  <si>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</si>
  <si>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</si>
  <si>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</si>
  <si>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</si>
  <si>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</si>
  <si>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</si>
  <si>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</si>
  <si>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</si>
  <si>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</si>
  <si>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</si>
  <si>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</si>
  <si>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</si>
  <si>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</si>
  <si>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</si>
  <si>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</si>
  <si>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</si>
  <si>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</si>
  <si>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</si>
  <si>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</si>
  <si>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</si>
  <si>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</si>
  <si>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</si>
  <si>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</si>
  <si>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</si>
  <si>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</si>
  <si>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</si>
  <si>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</si>
  <si>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</si>
  <si>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</si>
  <si>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</si>
  <si>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</si>
  <si>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</si>
  <si>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</si>
  <si>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</si>
  <si>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</si>
  <si>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</si>
  <si>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</si>
  <si>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</si>
  <si>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</si>
  <si>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</si>
  <si>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</si>
  <si>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</si>
  <si>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</si>
  <si>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</si>
  <si>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</si>
  <si>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</si>
  <si>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</si>
  <si>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</si>
  <si>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</si>
  <si>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</si>
  <si>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</si>
  <si>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</si>
  <si>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</si>
  <si>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</si>
  <si>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</si>
  <si>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</si>
  <si>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</si>
  <si>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</si>
  <si>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</si>
  <si>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</si>
  <si>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</si>
  <si>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</si>
  <si>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</si>
  <si>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</si>
  <si>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</si>
  <si>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</si>
  <si>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</si>
  <si>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</si>
  <si>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</si>
  <si>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</si>
  <si>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</si>
  <si>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</si>
  <si>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</si>
  <si>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</si>
  <si>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</si>
  <si>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</si>
  <si>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</si>
  <si>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</si>
  <si>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</si>
  <si>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</si>
  <si>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</si>
  <si>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</si>
  <si>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</si>
  <si>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</si>
  <si>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</si>
  <si>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</si>
  <si>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</si>
  <si>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</si>
  <si>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</si>
  <si>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</si>
  <si>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</si>
  <si>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</si>
  <si>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</si>
  <si>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</si>
  <si>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</si>
  <si>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</si>
  <si>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</si>
  <si>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</si>
  <si>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</si>
  <si>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</si>
  <si>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</si>
  <si>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</si>
  <si>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</si>
  <si>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</si>
  <si>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</si>
  <si>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</si>
  <si>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</si>
  <si>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</si>
  <si>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</si>
  <si>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</si>
  <si>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</si>
  <si>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</si>
  <si>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</si>
  <si>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</si>
  <si>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</si>
  <si>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</si>
  <si>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</si>
  <si>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</si>
  <si>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</si>
  <si>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</si>
  <si>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</si>
  <si>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</si>
  <si>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</si>
  <si>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</si>
  <si>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</si>
  <si>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</si>
  <si>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</si>
  <si>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</si>
  <si>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</si>
  <si>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</si>
  <si>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</si>
  <si>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</si>
  <si>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</si>
  <si>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</si>
  <si>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</si>
  <si>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</si>
  <si>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</si>
  <si>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</si>
  <si>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</si>
  <si>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</si>
  <si>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</si>
  <si>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</si>
  <si>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</si>
  <si>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</si>
  <si>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</si>
  <si>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</si>
  <si>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</si>
  <si>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</si>
  <si>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</si>
  <si>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</si>
  <si>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</si>
  <si>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</si>
  <si>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</si>
  <si>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</si>
  <si>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</si>
  <si>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</si>
  <si>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</si>
  <si>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</si>
  <si>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</si>
  <si>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</si>
  <si>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</si>
  <si>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</si>
  <si>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</si>
  <si>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</si>
  <si>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</si>
  <si>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</si>
  <si>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</si>
  <si>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</si>
  <si>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</si>
  <si>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</si>
  <si>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</si>
  <si>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</si>
  <si>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</si>
  <si>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</si>
  <si>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</si>
  <si>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</si>
  <si>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</si>
  <si>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</si>
  <si>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</si>
  <si>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</si>
  <si>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</si>
  <si>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</si>
  <si>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</si>
  <si>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</si>
  <si>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</si>
  <si>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</si>
  <si>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</si>
  <si>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</si>
  <si>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</si>
  <si>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</si>
  <si>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</si>
  <si>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</si>
  <si>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</si>
  <si>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</si>
  <si>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</si>
  <si>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</si>
  <si>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</si>
  <si>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</si>
  <si>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</si>
  <si>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</si>
  <si>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</si>
  <si>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</si>
  <si>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</si>
  <si>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</si>
  <si>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</si>
  <si>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</si>
  <si>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</si>
  <si>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</si>
  <si>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</si>
  <si>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</si>
  <si>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</si>
  <si>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</si>
  <si>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</si>
  <si>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</si>
  <si>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</si>
  <si>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</si>
  <si>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</si>
  <si>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</si>
  <si>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</si>
  <si>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</si>
  <si>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</si>
  <si>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</si>
  <si>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</si>
  <si>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</si>
  <si>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</si>
  <si>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</si>
  <si>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</si>
  <si>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</si>
  <si>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</si>
  <si>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</si>
  <si>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</si>
  <si>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</si>
  <si>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</si>
  <si>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</si>
  <si>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</si>
  <si>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</si>
  <si>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</si>
  <si>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</si>
  <si>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</si>
  <si>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</si>
  <si>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</si>
  <si>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</si>
  <si>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</si>
  <si>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</si>
  <si>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</si>
  <si>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</si>
  <si>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</si>
  <si>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</si>
  <si>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</si>
  <si>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</si>
  <si>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</si>
  <si>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</si>
  <si>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</si>
  <si>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</si>
  <si>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</si>
  <si>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</si>
  <si>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</si>
  <si>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</si>
  <si>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</si>
  <si>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</si>
  <si>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</si>
  <si>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</si>
  <si>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</si>
  <si>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</si>
  <si>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</si>
  <si>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</si>
  <si>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</si>
  <si>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</si>
  <si>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</si>
  <si>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</si>
  <si>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</si>
  <si>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</si>
  <si>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</si>
  <si>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</si>
  <si>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</si>
  <si>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</si>
  <si>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</si>
  <si>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</si>
  <si>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</si>
  <si>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</si>
  <si>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</si>
  <si>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</si>
  <si>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</si>
  <si>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</si>
  <si>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</si>
  <si>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</si>
  <si>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</si>
  <si>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</si>
  <si>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</si>
  <si>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</si>
  <si>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</si>
  <si>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</si>
  <si>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</si>
  <si>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</si>
  <si>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</si>
  <si>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</si>
  <si>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</si>
  <si>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</si>
  <si>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</si>
  <si>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</si>
  <si>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</si>
  <si>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</si>
  <si>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</si>
  <si>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</si>
  <si>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</si>
  <si>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</si>
  <si>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</si>
  <si>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</si>
  <si>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</si>
  <si>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</si>
  <si>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</si>
  <si>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</si>
  <si>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</si>
  <si>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</si>
  <si>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</si>
  <si>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</si>
  <si>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</si>
  <si>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</si>
  <si>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</si>
  <si>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</si>
  <si>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</si>
  <si>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</si>
  <si>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</si>
  <si>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</si>
  <si>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</si>
  <si>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</si>
  <si>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</si>
  <si>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</si>
  <si>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</si>
  <si>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</si>
  <si>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</si>
  <si>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</si>
  <si>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</si>
  <si>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</si>
  <si>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</si>
  <si>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</si>
  <si>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</si>
  <si>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</si>
  <si>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</si>
  <si>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</si>
  <si>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</si>
  <si>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</si>
  <si>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</si>
  <si>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</si>
  <si>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</si>
  <si>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</si>
  <si>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</si>
  <si>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</si>
  <si>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</si>
  <si>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</si>
  <si>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</si>
  <si>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</si>
  <si>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</si>
  <si>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</si>
  <si>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</si>
  <si>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</si>
  <si>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</si>
  <si>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</si>
  <si>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</si>
  <si>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</si>
  <si>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</si>
  <si>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</si>
  <si>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</si>
  <si>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</si>
  <si>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</si>
  <si>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</si>
  <si>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</si>
  <si>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</si>
  <si>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</si>
  <si>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</si>
  <si>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</si>
  <si>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</si>
  <si>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</si>
  <si>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</si>
  <si>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</si>
  <si>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</si>
  <si>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</si>
  <si>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</si>
  <si>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</si>
  <si>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</si>
  <si>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</si>
  <si>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</si>
  <si>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</si>
  <si>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</si>
  <si>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</si>
  <si>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</si>
  <si>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</si>
  <si>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</si>
  <si>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</si>
  <si>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</si>
  <si>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</si>
  <si>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</si>
  <si>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</si>
  <si>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</si>
  <si>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</si>
  <si>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</si>
  <si>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</si>
  <si>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</si>
  <si>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</si>
  <si>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</si>
  <si>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</si>
  <si>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</si>
  <si>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</si>
  <si>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</si>
  <si>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</si>
  <si>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</si>
  <si>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</si>
  <si>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</si>
  <si>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</si>
  <si>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</si>
  <si>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</si>
  <si>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</si>
  <si>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</si>
  <si>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</si>
  <si>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</si>
  <si>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</si>
  <si>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</si>
  <si>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</si>
  <si>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</si>
  <si>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</si>
  <si>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</si>
  <si>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</si>
  <si>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</si>
  <si>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</si>
  <si>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</si>
  <si>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</si>
  <si>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</si>
  <si>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</si>
  <si>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</si>
  <si>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</si>
  <si>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</si>
  <si>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</si>
  <si>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</si>
  <si>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</si>
  <si>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</si>
  <si>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</si>
  <si>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</si>
  <si>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</si>
  <si>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</si>
  <si>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</si>
  <si>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</si>
  <si>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</si>
  <si>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</si>
  <si>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</si>
  <si>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</si>
  <si>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</si>
  <si>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</si>
  <si>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</si>
  <si>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</si>
  <si>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</si>
  <si>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</si>
  <si>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</si>
  <si>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</si>
  <si>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</si>
  <si>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</si>
  <si>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</si>
  <si>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</si>
  <si>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</si>
  <si>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</si>
  <si>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</si>
  <si>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</si>
  <si>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</si>
  <si>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</si>
  <si>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</si>
  <si>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</si>
  <si>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</si>
  <si>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</si>
  <si>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</si>
  <si>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</si>
  <si>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</si>
  <si>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</si>
  <si>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</si>
  <si>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</si>
  <si>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</si>
  <si>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</si>
  <si>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</si>
  <si>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</si>
  <si>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</si>
  <si>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</si>
  <si>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</si>
  <si>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</si>
  <si>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</si>
  <si>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</si>
  <si>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</si>
  <si>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</si>
  <si>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</si>
  <si>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</si>
  <si>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</si>
  <si>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</si>
  <si>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</si>
  <si>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</si>
  <si>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</si>
  <si>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</si>
  <si>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</si>
  <si>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</si>
  <si>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</si>
  <si>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</si>
  <si>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</si>
  <si>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</si>
  <si>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</si>
  <si>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</si>
  <si>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</si>
  <si>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</si>
  <si>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</si>
  <si>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</si>
  <si>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</si>
  <si>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</si>
  <si>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</si>
  <si>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</si>
  <si>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</si>
  <si>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</si>
  <si>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</si>
  <si>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</si>
  <si>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</si>
  <si>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</si>
  <si>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</si>
  <si>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</si>
  <si>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</si>
  <si>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</si>
  <si>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</si>
  <si>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</si>
  <si>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</si>
  <si>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</si>
  <si>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</si>
  <si>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</si>
  <si>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</si>
  <si>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</si>
  <si>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</si>
  <si>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</si>
  <si>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</si>
  <si>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</si>
  <si>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</si>
  <si>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</si>
  <si>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</si>
  <si>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</si>
  <si>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</si>
  <si>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</si>
  <si>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</si>
  <si>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</si>
  <si>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</si>
  <si>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</si>
  <si>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</si>
  <si>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</si>
  <si>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</si>
  <si>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</si>
  <si>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</si>
  <si>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</si>
  <si>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</si>
  <si>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</si>
  <si>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</si>
  <si>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</si>
  <si>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</si>
  <si>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</si>
  <si>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</si>
  <si>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</si>
  <si>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</si>
  <si>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</si>
  <si>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</si>
  <si>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</si>
  <si>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</si>
  <si>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</si>
  <si>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</si>
  <si>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</si>
  <si>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</si>
  <si>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</si>
  <si>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</si>
  <si>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</si>
  <si>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</si>
  <si>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</si>
  <si>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</si>
  <si>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</si>
  <si>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</si>
  <si>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</si>
  <si>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</si>
  <si>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</si>
  <si>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</si>
  <si>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</si>
  <si>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</si>
  <si>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</si>
  <si>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</si>
  <si>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</si>
  <si>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</si>
  <si>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</si>
  <si>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</si>
  <si>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</si>
  <si>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</si>
  <si>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</si>
  <si>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</si>
  <si>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</si>
  <si>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</si>
  <si>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</si>
  <si>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</si>
  <si>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</si>
  <si>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</si>
  <si>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</si>
  <si>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</si>
  <si>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</si>
  <si>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</si>
  <si>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</si>
  <si>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</si>
  <si>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</si>
  <si>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</si>
  <si>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</si>
  <si>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</si>
  <si>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</si>
  <si>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</si>
  <si>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</si>
  <si>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</si>
  <si>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</si>
  <si>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</si>
  <si>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</si>
  <si>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</si>
  <si>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</si>
  <si>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</si>
  <si>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</si>
  <si>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</si>
  <si>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</si>
  <si>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</si>
  <si>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</si>
  <si>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</si>
  <si>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</si>
  <si>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</si>
  <si>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</si>
  <si>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</si>
  <si>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</si>
  <si>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</si>
  <si>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</si>
  <si>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</si>
  <si>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</si>
  <si>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</si>
  <si>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</si>
  <si>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</si>
  <si>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</si>
  <si>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</si>
  <si>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</si>
  <si>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</si>
  <si>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</si>
  <si>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</si>
  <si>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</si>
  <si>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</si>
  <si>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</si>
  <si>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</si>
  <si>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</si>
  <si>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</si>
  <si>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</si>
  <si>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</si>
  <si>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</si>
  <si>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</si>
  <si>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</si>
  <si>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</si>
  <si>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</si>
  <si>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</si>
  <si>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</si>
  <si>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</si>
  <si>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</si>
  <si>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</si>
  <si>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</si>
  <si>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</si>
  <si>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</si>
  <si>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</si>
  <si>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</si>
  <si>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</si>
  <si>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</si>
  <si>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</si>
  <si>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</si>
  <si>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</si>
  <si>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</si>
  <si>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</si>
  <si>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</si>
  <si>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</si>
  <si>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</si>
  <si>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</si>
  <si>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</si>
  <si>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</si>
  <si>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</si>
  <si>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</si>
  <si>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</si>
  <si>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</si>
  <si>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</si>
  <si>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</si>
  <si>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</si>
  <si>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</si>
  <si>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</si>
  <si>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</si>
  <si>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</si>
  <si>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</si>
  <si>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</si>
  <si>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</si>
  <si>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</si>
  <si>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</si>
  <si>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</si>
  <si>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</si>
  <si>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</si>
  <si>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</si>
  <si>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</si>
  <si>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</si>
  <si>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</si>
  <si>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</si>
  <si>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</si>
  <si>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</si>
  <si>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</si>
  <si>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</si>
  <si>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</si>
  <si>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</si>
  <si>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</si>
  <si>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</si>
  <si>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</si>
  <si>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</si>
  <si>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</si>
  <si>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</si>
  <si>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</si>
  <si>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</si>
  <si>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</si>
  <si>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</si>
  <si>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</si>
  <si>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</si>
  <si>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</si>
  <si>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</si>
  <si>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</si>
  <si>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</si>
  <si>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</si>
  <si>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</si>
  <si>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</si>
  <si>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</si>
  <si>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</si>
  <si>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</si>
  <si>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</si>
  <si>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</si>
  <si>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</si>
  <si>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</si>
  <si>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</si>
  <si>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</si>
  <si>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</si>
  <si>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</si>
  <si>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</si>
  <si>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</si>
  <si>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</si>
  <si>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</si>
  <si>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</si>
  <si>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</si>
  <si>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</si>
  <si>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</si>
  <si>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</si>
  <si>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</si>
  <si>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</si>
  <si>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</si>
  <si>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</si>
  <si>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</si>
  <si>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</si>
  <si>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</si>
  <si>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</si>
  <si>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</si>
  <si>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</si>
  <si>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</si>
  <si>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</si>
  <si>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</si>
  <si>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</si>
  <si>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</si>
  <si>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</si>
  <si>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</si>
  <si>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</si>
  <si>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</si>
  <si>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</si>
  <si>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</si>
  <si>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</si>
  <si>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</si>
  <si>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</si>
  <si>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</si>
  <si>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</si>
  <si>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</si>
  <si>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</si>
  <si>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</si>
  <si>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</si>
  <si>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</si>
  <si>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</si>
  <si>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</si>
  <si>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</si>
  <si>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</si>
  <si>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</si>
  <si>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</si>
  <si>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</si>
  <si>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</si>
  <si>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</si>
  <si>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</si>
  <si>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</si>
  <si>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</si>
  <si>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</si>
  <si>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</si>
  <si>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</si>
  <si>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</si>
  <si>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</si>
  <si>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</si>
  <si>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</si>
  <si>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</si>
  <si>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</si>
  <si>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</si>
  <si>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</si>
  <si>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</si>
  <si>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</si>
  <si>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</si>
  <si>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</si>
  <si>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</si>
  <si>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</si>
  <si>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</si>
  <si>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</si>
  <si>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</si>
  <si>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</si>
  <si>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</si>
  <si>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</si>
  <si>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</si>
  <si>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</si>
  <si>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</si>
  <si>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</si>
  <si>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</si>
  <si>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</si>
  <si>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</si>
  <si>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</si>
  <si>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</si>
  <si>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</si>
  <si>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</si>
  <si>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</si>
  <si>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</si>
  <si>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</si>
  <si>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</si>
  <si>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</si>
  <si>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</si>
  <si>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</si>
  <si>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</si>
  <si>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</si>
  <si>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</si>
  <si>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</si>
  <si>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</si>
  <si>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</si>
  <si>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</si>
  <si>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</si>
  <si>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</si>
  <si>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</si>
  <si>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</si>
  <si>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</si>
  <si>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</si>
  <si>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</si>
  <si>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</si>
  <si>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</si>
  <si>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</si>
  <si>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</si>
  <si>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</si>
  <si>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</si>
  <si>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</si>
  <si>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</si>
  <si>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</si>
  <si>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</si>
  <si>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</si>
  <si>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</si>
  <si>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</si>
  <si>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</si>
  <si>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</si>
  <si>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</si>
  <si>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</si>
  <si>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</si>
  <si>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</si>
  <si>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</si>
  <si>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</si>
  <si>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</si>
  <si>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</si>
  <si>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</si>
  <si>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</si>
  <si>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</si>
  <si>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</si>
  <si>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</si>
  <si>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</si>
  <si>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</si>
  <si>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</si>
  <si>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</si>
  <si>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</si>
  <si>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</si>
  <si>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</si>
  <si>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</si>
  <si>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</si>
  <si>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</si>
  <si>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</si>
  <si>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</si>
  <si>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</si>
  <si>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</si>
  <si>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</si>
  <si>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</si>
  <si>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</si>
  <si>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</si>
  <si>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</si>
  <si>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</si>
  <si>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</si>
  <si>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</si>
  <si>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</si>
  <si>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</si>
  <si>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</si>
  <si>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</si>
  <si>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</si>
  <si>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</si>
  <si>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</si>
  <si>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</si>
  <si>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</si>
  <si>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</si>
  <si>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</si>
  <si>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</si>
  <si>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</si>
  <si>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</si>
  <si>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</si>
  <si>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</si>
  <si>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</si>
  <si>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</si>
  <si>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</si>
  <si>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</si>
  <si>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</si>
  <si>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</si>
  <si>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</si>
  <si>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</si>
  <si>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</si>
  <si>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</si>
  <si>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</si>
  <si>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</si>
  <si>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</si>
  <si>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</si>
  <si>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</si>
  <si>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</si>
  <si>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</si>
  <si>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</si>
  <si>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</si>
  <si>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</si>
  <si>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</si>
  <si>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</si>
  <si>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</si>
  <si>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</si>
  <si>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</si>
  <si>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</si>
  <si>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</si>
  <si>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</si>
  <si>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</si>
  <si>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</si>
  <si>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</si>
  <si>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</si>
  <si>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</si>
  <si>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</si>
  <si>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</si>
  <si>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</si>
  <si>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</si>
  <si>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</si>
  <si>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</si>
  <si>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</si>
  <si>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</si>
  <si>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</si>
  <si>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</si>
  <si>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</si>
  <si>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</si>
  <si>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</si>
  <si>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</si>
  <si>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</si>
  <si>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</si>
  <si>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</si>
  <si>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</si>
  <si>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</si>
  <si>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</si>
  <si>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</si>
  <si>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</si>
  <si>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</si>
  <si>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</si>
  <si>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</si>
  <si>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</si>
  <si>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</si>
  <si>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</si>
  <si>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</si>
  <si>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</si>
  <si>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</si>
  <si>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</si>
  <si>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</si>
  <si>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</si>
  <si>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</si>
  <si>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</si>
  <si>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</si>
  <si>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</si>
  <si>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</si>
  <si>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</si>
  <si>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</si>
  <si>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</si>
  <si>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</si>
  <si>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</si>
  <si>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</si>
  <si>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</si>
  <si>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</si>
  <si>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</si>
  <si>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</si>
  <si>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</si>
  <si>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</si>
  <si>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</si>
  <si>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</si>
  <si>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</si>
  <si>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</si>
  <si>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</si>
  <si>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</si>
  <si>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</si>
  <si>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</si>
  <si>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</si>
  <si>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</si>
  <si>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</si>
  <si>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</si>
  <si>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</si>
  <si>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</si>
  <si>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</si>
  <si>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</si>
  <si>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</si>
  <si>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</si>
  <si>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</si>
  <si>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</si>
  <si>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</si>
  <si>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</si>
  <si>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</si>
  <si>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</si>
  <si>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</si>
  <si>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</si>
  <si>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</si>
  <si>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</si>
  <si>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</si>
  <si>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</si>
  <si>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</si>
  <si>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</si>
  <si>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</si>
  <si>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</si>
  <si>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</si>
  <si>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</si>
  <si>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</si>
  <si>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</si>
  <si>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</si>
  <si>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</si>
  <si>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</si>
  <si>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</si>
  <si>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</si>
  <si>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</si>
  <si>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</si>
  <si>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</si>
  <si>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</si>
  <si>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</si>
  <si>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</si>
  <si>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</si>
  <si>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</si>
  <si>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</si>
  <si>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</si>
  <si>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</si>
  <si>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</si>
  <si>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</si>
  <si>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</si>
  <si>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</si>
  <si>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</si>
  <si>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</si>
  <si>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</si>
  <si>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</si>
  <si>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</si>
  <si>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</si>
  <si>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</si>
  <si>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</si>
  <si>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</si>
  <si>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</si>
  <si>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</si>
  <si>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</si>
  <si>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</si>
  <si>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</si>
  <si>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</si>
  <si>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</si>
  <si>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</si>
  <si>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</si>
  <si>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</si>
  <si>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</si>
  <si>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</si>
  <si>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</si>
  <si>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</si>
  <si>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</si>
  <si>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</si>
  <si>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</si>
  <si>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</si>
  <si>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</si>
  <si>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</si>
  <si>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</si>
  <si>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</si>
  <si>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</si>
  <si>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</si>
  <si>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</si>
  <si>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</si>
  <si>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</si>
  <si>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</si>
  <si>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</si>
  <si>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</si>
  <si>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</si>
  <si>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</si>
  <si>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</si>
  <si>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</si>
  <si>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</si>
  <si>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</si>
  <si>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</si>
  <si>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</si>
  <si>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</si>
  <si>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</si>
  <si>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</si>
  <si>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</si>
  <si>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</si>
  <si>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</si>
  <si>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</si>
  <si>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</si>
  <si>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</si>
  <si>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</si>
  <si>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</si>
  <si>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</si>
  <si>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</si>
  <si>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</si>
  <si>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</si>
  <si>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</si>
  <si>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</si>
  <si>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</si>
  <si>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</si>
  <si>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</si>
  <si>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</si>
  <si>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</si>
  <si>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</si>
  <si>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</si>
  <si>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</si>
  <si>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</si>
  <si>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</si>
  <si>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</si>
  <si>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</si>
  <si>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</si>
  <si>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</si>
  <si>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</si>
  <si>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</si>
  <si>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</si>
  <si>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</si>
  <si>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</si>
  <si>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</si>
  <si>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</si>
  <si>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</si>
  <si>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</si>
  <si>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</si>
  <si>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</si>
  <si>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</si>
  <si>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</si>
  <si>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</si>
  <si>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</si>
  <si>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</si>
  <si>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</si>
  <si>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</si>
  <si>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</si>
  <si>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</si>
  <si>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</si>
  <si>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</si>
  <si>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</si>
  <si>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</si>
  <si>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</si>
  <si>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</si>
  <si>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</si>
  <si>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</si>
  <si>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</si>
  <si>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</si>
  <si>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</si>
  <si>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</si>
  <si>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</si>
  <si>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</si>
  <si>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</si>
  <si>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</si>
  <si>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</si>
  <si>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</si>
  <si>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</si>
  <si>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</si>
  <si>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</si>
  <si>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</si>
  <si>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</si>
  <si>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</si>
  <si>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</si>
  <si>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</si>
  <si>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</si>
  <si>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</si>
  <si>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</si>
  <si>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</si>
  <si>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</si>
  <si>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</si>
  <si>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</si>
  <si>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</si>
  <si>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</si>
  <si>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</si>
  <si>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</si>
  <si>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</si>
  <si>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</si>
  <si>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</si>
  <si>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</si>
  <si>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</si>
  <si>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</si>
  <si>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</si>
  <si>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</si>
  <si>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</si>
  <si>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</si>
  <si>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</si>
  <si>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</si>
  <si>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</si>
  <si>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</si>
  <si>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</si>
  <si>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</si>
  <si>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</si>
  <si>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</si>
  <si>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</si>
  <si>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</si>
  <si>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</si>
  <si>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</si>
  <si>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</si>
  <si>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</si>
  <si>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</si>
  <si>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</si>
  <si>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</si>
  <si>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</si>
  <si>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</si>
  <si>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</si>
  <si>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</si>
  <si>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</si>
  <si>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</si>
  <si>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</si>
  <si>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</si>
  <si>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</si>
  <si>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</si>
  <si>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</si>
  <si>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</si>
  <si>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</si>
  <si>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</si>
  <si>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</si>
  <si>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</si>
  <si>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</si>
  <si>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</si>
  <si>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</si>
  <si>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</si>
  <si>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</si>
  <si>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</si>
  <si>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</si>
  <si>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</si>
  <si>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</si>
  <si>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</si>
  <si>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</si>
  <si>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</si>
  <si>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</si>
  <si>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</si>
  <si>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</si>
  <si>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</si>
  <si>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</si>
  <si>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</si>
  <si>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</si>
  <si>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</si>
  <si>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</si>
  <si>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</si>
  <si>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</si>
  <si>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</si>
  <si>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</si>
  <si>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</si>
  <si>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</si>
  <si>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</si>
  <si>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</si>
  <si>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</si>
  <si>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</si>
  <si>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</si>
  <si>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</si>
  <si>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</si>
  <si>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</si>
  <si>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</si>
  <si>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</si>
  <si>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</si>
  <si>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</si>
  <si>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</si>
  <si>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</si>
  <si>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</si>
  <si>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</si>
  <si>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</si>
  <si>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</si>
  <si>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</si>
  <si>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</si>
  <si>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</si>
  <si>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</si>
  <si>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</si>
  <si>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</si>
  <si>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</si>
  <si>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</si>
  <si>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</si>
  <si>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</si>
  <si>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</si>
  <si>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</si>
  <si>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</si>
  <si>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</si>
  <si>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</si>
  <si>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</si>
  <si>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</si>
  <si>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</si>
  <si>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</si>
  <si>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</si>
  <si>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</si>
  <si>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</si>
  <si>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</si>
  <si>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</si>
  <si>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</si>
  <si>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</si>
  <si>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</si>
  <si>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</si>
  <si>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</si>
  <si>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</si>
  <si>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</si>
  <si>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</si>
  <si>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</si>
  <si>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</si>
  <si>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</si>
  <si>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</si>
  <si>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</si>
  <si>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</si>
  <si>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</si>
  <si>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</si>
  <si>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</si>
  <si>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</si>
  <si>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</si>
  <si>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</si>
  <si>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</si>
  <si>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</si>
  <si>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</si>
  <si>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</si>
  <si>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</si>
  <si>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</si>
  <si>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</si>
  <si>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</si>
  <si>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</si>
  <si>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</si>
  <si>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</si>
  <si>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</si>
  <si>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</si>
  <si>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</si>
  <si>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</si>
  <si>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</si>
  <si>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</si>
  <si>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</si>
  <si>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</si>
  <si>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</si>
  <si>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</si>
  <si>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</si>
  <si>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</si>
  <si>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</si>
  <si>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</si>
  <si>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</si>
  <si>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</si>
  <si>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</si>
  <si>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</si>
  <si>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</si>
  <si>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</si>
  <si>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</si>
  <si>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</si>
  <si>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</si>
  <si>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</si>
  <si>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</si>
  <si>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</si>
  <si>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</si>
  <si>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</si>
  <si>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</si>
  <si>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</si>
  <si>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</si>
  <si>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</si>
  <si>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</si>
  <si>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</si>
  <si>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</si>
  <si>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</si>
  <si>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</si>
  <si>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</si>
  <si>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</si>
  <si>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</si>
  <si>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</si>
  <si>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</si>
  <si>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</si>
  <si>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</si>
  <si>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</si>
  <si>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</si>
  <si>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</si>
  <si>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</si>
  <si>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</si>
  <si>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</si>
  <si>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</si>
  <si>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</si>
  <si>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</si>
  <si>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</si>
  <si>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</si>
  <si>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</si>
  <si>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</si>
  <si>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</si>
  <si>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</si>
  <si>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</si>
  <si>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</si>
  <si>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</si>
  <si>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</si>
  <si>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</si>
  <si>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</si>
  <si>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</si>
  <si>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</si>
  <si>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</si>
  <si>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</si>
  <si>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</si>
  <si>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</si>
  <si>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</si>
  <si>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</si>
  <si>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</si>
  <si>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</si>
  <si>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</si>
  <si>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</si>
  <si>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</si>
  <si>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</si>
  <si>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</si>
  <si>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</si>
  <si>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</si>
  <si>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</si>
  <si>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</si>
  <si>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</si>
  <si>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</si>
  <si>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</si>
  <si>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</si>
  <si>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</si>
  <si>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</si>
  <si>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</si>
  <si>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</si>
  <si>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</si>
  <si>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</si>
  <si>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</si>
  <si>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</si>
  <si>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</si>
  <si>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</si>
  <si>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</si>
  <si>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</si>
  <si>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</si>
  <si>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</si>
  <si>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</si>
  <si>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</si>
  <si>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</si>
  <si>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</si>
  <si>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</si>
  <si>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</si>
  <si>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</si>
  <si>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</si>
  <si>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</si>
  <si>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</si>
  <si>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</si>
  <si>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</si>
  <si>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</si>
  <si>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</si>
  <si>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</si>
  <si>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</si>
  <si>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</si>
  <si>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</si>
  <si>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</si>
  <si>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</si>
  <si>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</si>
  <si>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</si>
  <si>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</si>
  <si>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</si>
  <si>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</si>
  <si>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</si>
  <si>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</si>
  <si>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</si>
  <si>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</si>
  <si>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</si>
  <si>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</si>
  <si>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</si>
  <si>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</si>
  <si>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</si>
  <si>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</si>
  <si>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</si>
  <si>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</si>
  <si>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</si>
  <si>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</si>
  <si>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</si>
  <si>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</si>
  <si>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</si>
  <si>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</si>
  <si>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</si>
  <si>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</si>
  <si>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</si>
  <si>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</si>
  <si>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</si>
  <si>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</si>
  <si>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</si>
  <si>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</si>
  <si>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</si>
  <si>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</si>
  <si>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</si>
  <si>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</si>
  <si>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</si>
  <si>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</si>
  <si>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</si>
  <si>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</si>
  <si>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</si>
  <si>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</si>
  <si>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</si>
  <si>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</si>
  <si>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</si>
  <si>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</si>
  <si>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</si>
  <si>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</si>
  <si>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</si>
  <si>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</si>
  <si>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</si>
  <si>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</si>
  <si>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</si>
  <si>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</si>
  <si>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</si>
  <si>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</si>
  <si>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</si>
  <si>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</si>
  <si>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</si>
  <si>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</si>
  <si>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</si>
  <si>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</si>
  <si>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</si>
  <si>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</si>
  <si>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</si>
  <si>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</si>
  <si>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</si>
  <si>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</si>
  <si>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</si>
  <si>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</si>
  <si>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</si>
  <si>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</si>
  <si>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</si>
  <si>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</si>
  <si>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</si>
  <si>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</si>
  <si>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</si>
  <si>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</si>
  <si>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</si>
  <si>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</si>
  <si>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</si>
  <si>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</si>
  <si>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</si>
  <si>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</si>
  <si>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</si>
  <si>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</si>
  <si>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</si>
  <si>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</si>
  <si>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</si>
  <si>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</si>
  <si>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</si>
  <si>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</si>
  <si>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</si>
  <si>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</si>
  <si>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</si>
  <si>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</si>
  <si>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</si>
  <si>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</si>
  <si>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</si>
  <si>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</si>
  <si>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</si>
  <si>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</si>
  <si>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</si>
  <si>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</si>
  <si>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</si>
  <si>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</si>
  <si>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</si>
  <si>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</si>
  <si>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</si>
  <si>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</si>
  <si>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</si>
  <si>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</si>
  <si>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</si>
  <si>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</si>
  <si>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</si>
  <si>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</si>
  <si>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</si>
  <si>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</si>
  <si>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</si>
  <si>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</si>
  <si>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</si>
  <si>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</si>
  <si>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</si>
  <si>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</si>
  <si>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</si>
  <si>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</si>
  <si>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</si>
  <si>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</si>
  <si>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</si>
  <si>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</si>
  <si>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</si>
  <si>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</si>
  <si>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</si>
  <si>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</si>
  <si>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</si>
  <si>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</si>
  <si>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</si>
  <si>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</si>
  <si>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</si>
  <si>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</si>
  <si>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</si>
  <si>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</si>
  <si>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</si>
  <si>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</si>
  <si>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</si>
  <si>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</si>
  <si>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</si>
  <si>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</si>
  <si>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</si>
  <si>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</si>
  <si>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</si>
  <si>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</si>
  <si>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</si>
  <si>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</si>
  <si>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</si>
  <si>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</si>
  <si>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</si>
  <si>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</si>
  <si>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</si>
  <si>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</si>
  <si>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</si>
  <si>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</si>
  <si>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</si>
  <si>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</si>
  <si>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</si>
  <si>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</si>
  <si>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</si>
  <si>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</si>
  <si>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</si>
  <si>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</si>
  <si>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</si>
  <si>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</si>
  <si>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</si>
  <si>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</si>
  <si>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</si>
  <si>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</si>
  <si>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</si>
  <si>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</si>
  <si>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</si>
  <si>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</si>
  <si>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</si>
  <si>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</si>
  <si>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</si>
  <si>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</si>
  <si>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</si>
  <si>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</si>
  <si>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</si>
  <si>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</si>
  <si>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</si>
  <si>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</si>
  <si>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</si>
  <si>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</si>
  <si>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</si>
  <si>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</si>
  <si>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</si>
  <si>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</si>
  <si>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</si>
  <si>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</si>
  <si>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</si>
  <si>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</si>
  <si>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</si>
  <si>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</si>
  <si>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</si>
  <si>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</si>
  <si>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</si>
  <si>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</si>
  <si>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</si>
  <si>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</si>
  <si>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</si>
  <si>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</si>
  <si>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</si>
  <si>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</si>
  <si>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</si>
  <si>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</si>
  <si>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</si>
  <si>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</si>
  <si>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</si>
  <si>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</si>
  <si>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</si>
  <si>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</si>
  <si>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</si>
  <si>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</si>
  <si>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</si>
  <si>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</si>
  <si>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</si>
  <si>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</si>
  <si>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</si>
  <si>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</si>
  <si>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</si>
  <si>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</si>
  <si>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</si>
  <si>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</si>
  <si>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</si>
  <si>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</si>
  <si>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</si>
  <si>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</si>
  <si>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</si>
  <si>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</si>
  <si>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</si>
  <si>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</si>
  <si>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</si>
  <si>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</si>
  <si>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</si>
  <si>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</si>
  <si>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</si>
  <si>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</si>
  <si>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</si>
  <si>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</si>
  <si>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</si>
  <si>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</si>
  <si>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</si>
  <si>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</si>
  <si>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</si>
  <si>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</si>
  <si>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</si>
  <si>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</si>
  <si>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</si>
  <si>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</si>
  <si>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</si>
  <si>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</si>
  <si>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</si>
  <si>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</si>
  <si>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</si>
  <si>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</si>
  <si>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</si>
  <si>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</si>
  <si>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</si>
  <si>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</si>
  <si>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</si>
  <si>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</si>
  <si>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</si>
  <si>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</si>
  <si>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</si>
  <si>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</si>
  <si>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</si>
  <si>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</si>
  <si>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</si>
  <si>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</si>
  <si>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</si>
  <si>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</si>
  <si>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</si>
  <si>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</si>
  <si>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</si>
  <si>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</si>
  <si>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</si>
  <si>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</si>
  <si>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</si>
  <si>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</si>
  <si>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</si>
  <si>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</si>
  <si>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</si>
  <si>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</si>
  <si>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</si>
  <si>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</si>
  <si>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</si>
  <si>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</si>
  <si>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</si>
  <si>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</si>
  <si>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</si>
  <si>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</si>
  <si>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</si>
  <si>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</si>
  <si>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</si>
  <si>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</si>
  <si>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</si>
  <si>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</si>
  <si>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</si>
  <si>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</si>
  <si>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</si>
  <si>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</si>
  <si>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</si>
  <si>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</si>
  <si>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</si>
  <si>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</si>
  <si>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</si>
  <si>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</si>
  <si>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</si>
  <si>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</si>
  <si>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</si>
  <si>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</si>
  <si>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</si>
  <si>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</si>
  <si>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</si>
  <si>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</si>
  <si>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</si>
  <si>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</si>
  <si>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</si>
  <si>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</si>
  <si>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</si>
  <si>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</si>
  <si>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</si>
  <si>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</si>
  <si>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</si>
  <si>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</si>
  <si>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</si>
  <si>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</si>
  <si>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</si>
  <si>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</si>
  <si>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</si>
  <si>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</si>
  <si>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</si>
  <si>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</si>
  <si>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</si>
  <si>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</si>
  <si>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</si>
  <si>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</si>
  <si>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</si>
  <si>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</si>
  <si>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</si>
  <si>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</si>
  <si>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</si>
  <si>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</si>
  <si>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</si>
  <si>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</si>
  <si>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</si>
  <si>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</si>
  <si>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</si>
  <si>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</si>
  <si>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</si>
  <si>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</si>
  <si>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</si>
  <si>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</si>
  <si>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</si>
  <si>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</si>
  <si>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</si>
  <si>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</si>
  <si>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</si>
  <si>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</si>
  <si>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</si>
  <si>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</si>
  <si>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</si>
  <si>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</si>
  <si>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</si>
  <si>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</si>
  <si>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</si>
  <si>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</si>
  <si>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</si>
  <si>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</si>
  <si>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</si>
  <si>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</si>
  <si>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</si>
  <si>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</si>
  <si>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</si>
  <si>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</si>
  <si>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</si>
  <si>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</si>
  <si>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</si>
  <si>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</si>
  <si>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</si>
  <si>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</si>
  <si>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</si>
  <si>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</si>
  <si>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</si>
  <si>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</si>
  <si>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</si>
  <si>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</si>
  <si>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</si>
  <si>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</si>
  <si>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</si>
  <si>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</si>
  <si>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</si>
  <si>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</si>
  <si>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</si>
  <si>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</si>
  <si>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</si>
  <si>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</si>
  <si>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</si>
  <si>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</si>
  <si>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</si>
  <si>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</si>
  <si>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</si>
  <si>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</si>
  <si>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</si>
  <si>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</si>
  <si>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</si>
  <si>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</si>
  <si>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</si>
  <si>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</si>
  <si>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</si>
  <si>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</si>
  <si>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</si>
  <si>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</si>
  <si>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</si>
  <si>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</si>
  <si>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</si>
  <si>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</si>
  <si>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</si>
  <si>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</si>
  <si>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</si>
  <si>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</si>
  <si>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</si>
  <si>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</si>
  <si>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</si>
  <si>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</si>
  <si>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</si>
  <si>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</si>
  <si>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</si>
  <si>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</si>
  <si>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</si>
  <si>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</si>
  <si>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</si>
  <si>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</si>
  <si>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</si>
  <si>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</si>
  <si>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</si>
  <si>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</si>
  <si>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</si>
  <si>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</si>
  <si>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</si>
  <si>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</si>
  <si>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</si>
  <si>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</si>
  <si>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</si>
  <si>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</si>
  <si>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</si>
  <si>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</si>
  <si>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</si>
  <si>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</si>
  <si>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</si>
  <si>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</si>
  <si>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</si>
  <si>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</si>
  <si>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</si>
  <si>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</si>
  <si>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</si>
  <si>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</si>
  <si>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</si>
  <si>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</si>
  <si>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</si>
  <si>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</si>
  <si>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</si>
  <si>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</si>
  <si>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</si>
  <si>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</si>
  <si>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</si>
  <si>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</si>
  <si>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</si>
  <si>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</si>
  <si>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</si>
  <si>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</si>
  <si>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</si>
  <si>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</si>
  <si>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</si>
  <si>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</si>
  <si>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</si>
  <si>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</si>
  <si>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</si>
  <si>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</si>
  <si>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</si>
  <si>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</si>
  <si>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</si>
  <si>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</si>
  <si>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</si>
  <si>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</si>
  <si>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</si>
  <si>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</si>
  <si>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</si>
  <si>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</si>
  <si>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</si>
  <si>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</si>
  <si>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</si>
  <si>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</si>
  <si>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</si>
  <si>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</si>
  <si>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</si>
  <si>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</si>
  <si>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</si>
  <si>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</si>
  <si>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</si>
  <si>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</si>
  <si>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</si>
  <si>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</si>
  <si>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</si>
  <si>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</si>
  <si>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</si>
  <si>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</si>
  <si>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</si>
  <si>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</si>
  <si>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</si>
  <si>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</si>
  <si>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</si>
  <si>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</si>
  <si>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</si>
  <si>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</si>
  <si>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</si>
  <si>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</si>
  <si>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</si>
  <si>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</si>
  <si>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</si>
  <si>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</si>
  <si>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</si>
  <si>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</si>
  <si>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</si>
  <si>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</si>
  <si>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</si>
  <si>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</si>
  <si>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</si>
  <si>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</si>
  <si>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</si>
  <si>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</si>
  <si>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</si>
  <si>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</si>
  <si>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</si>
  <si>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</si>
  <si>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</si>
  <si>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</si>
  <si>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</si>
  <si>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</si>
  <si>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</si>
  <si>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</si>
  <si>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</si>
  <si>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</si>
  <si>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</si>
  <si>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</si>
  <si>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</si>
  <si>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</si>
  <si>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</si>
  <si>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</si>
  <si>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</si>
  <si>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</si>
  <si>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</si>
  <si>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</si>
  <si>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</si>
  <si>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</si>
  <si>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</si>
  <si>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</si>
  <si>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</si>
  <si>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</si>
  <si>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</si>
  <si>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</si>
  <si>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</si>
  <si>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</si>
  <si>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</si>
  <si>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</si>
  <si>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</si>
  <si>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</si>
  <si>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</si>
  <si>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</si>
  <si>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</si>
  <si>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</si>
  <si>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</si>
  <si>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</si>
  <si>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</si>
  <si>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</si>
  <si>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</si>
  <si>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</si>
  <si>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</si>
  <si>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</si>
  <si>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</si>
  <si>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</si>
  <si>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</si>
  <si>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</si>
  <si>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</si>
  <si>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</si>
  <si>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</si>
  <si>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</si>
  <si>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</si>
  <si>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</si>
  <si>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</si>
  <si>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</si>
  <si>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</si>
  <si>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</si>
  <si>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</si>
  <si>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</si>
  <si>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</si>
  <si>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</si>
  <si>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</si>
  <si>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</si>
  <si>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</si>
  <si>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</si>
  <si>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</si>
  <si>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</si>
  <si>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</si>
  <si>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</si>
  <si>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</si>
  <si>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</si>
  <si>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</si>
  <si>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</si>
  <si>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</si>
  <si>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</si>
  <si>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</si>
  <si>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</si>
  <si>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</si>
  <si>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</si>
  <si>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</si>
  <si>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</si>
  <si>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</si>
  <si>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</si>
  <si>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</si>
  <si>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</si>
  <si>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</si>
  <si>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</si>
  <si>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</si>
  <si>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</si>
  <si>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</si>
  <si>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</si>
  <si>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</si>
  <si>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</si>
  <si>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</si>
  <si>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</si>
  <si>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</si>
  <si>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</si>
  <si>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</si>
  <si>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</si>
  <si>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</si>
  <si>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</si>
  <si>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</si>
  <si>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</si>
  <si>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</si>
  <si>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</si>
  <si>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</si>
  <si>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</si>
  <si>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</si>
  <si>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</si>
  <si>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</si>
  <si>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</si>
  <si>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</si>
  <si>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</si>
  <si>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</si>
  <si>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</si>
  <si>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</si>
  <si>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</si>
  <si>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</si>
  <si>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</si>
  <si>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</si>
  <si>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</si>
  <si>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</si>
  <si>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</si>
  <si>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</si>
  <si>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</si>
  <si>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</si>
  <si>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</si>
  <si>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</si>
  <si>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</si>
  <si>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</si>
  <si>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</si>
  <si>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</si>
  <si>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</si>
  <si>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</si>
  <si>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</si>
  <si>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</si>
  <si>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</si>
  <si>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</si>
  <si>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</si>
  <si>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</si>
  <si>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</si>
  <si>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</si>
  <si>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</si>
  <si>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</si>
  <si>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</si>
  <si>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</si>
  <si>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</si>
  <si>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</si>
  <si>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</si>
  <si>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</si>
  <si>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</si>
  <si>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</si>
  <si>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</si>
  <si>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</si>
  <si>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</si>
  <si>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</si>
  <si>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</si>
  <si>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</si>
  <si>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</si>
  <si>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</si>
  <si>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</si>
  <si>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</si>
  <si>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</si>
  <si>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</si>
  <si>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</si>
  <si>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</si>
  <si>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</si>
  <si>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</si>
  <si>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</si>
  <si>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</si>
  <si>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</si>
  <si>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</si>
  <si>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</si>
  <si>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</si>
  <si>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</si>
  <si>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</si>
  <si>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</si>
  <si>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</si>
  <si>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</si>
  <si>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</si>
  <si>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</si>
  <si>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</si>
  <si>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</si>
  <si>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</si>
  <si>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</si>
  <si>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</si>
  <si>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</si>
  <si>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</si>
  <si>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</si>
  <si>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</si>
  <si>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</si>
  <si>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</si>
  <si>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</si>
  <si>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</si>
  <si>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</si>
  <si>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</si>
  <si>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</si>
  <si>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</si>
  <si>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</si>
  <si>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</si>
  <si>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</si>
  <si>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</si>
  <si>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</si>
  <si>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</si>
  <si>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</si>
  <si>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</si>
  <si>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</si>
  <si>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</si>
  <si>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</si>
  <si>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</si>
  <si>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</si>
  <si>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</si>
  <si>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</si>
  <si>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</si>
  <si>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</si>
  <si>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</si>
  <si>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</si>
  <si>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</si>
  <si>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</si>
  <si>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</si>
  <si>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</si>
  <si>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</si>
  <si>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</si>
  <si>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</si>
  <si>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</si>
  <si>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</si>
  <si>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</si>
  <si>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</si>
  <si>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</si>
  <si>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</si>
  <si>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</si>
  <si>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</si>
  <si>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</si>
  <si>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</si>
  <si>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</si>
  <si>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</si>
  <si>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</si>
  <si>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</si>
  <si>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</si>
  <si>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</si>
  <si>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</si>
  <si>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</si>
  <si>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</si>
  <si>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</si>
  <si>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</si>
  <si>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</si>
  <si>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</si>
  <si>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</si>
  <si>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</si>
  <si>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</si>
  <si>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</si>
  <si>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</si>
  <si>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</si>
  <si>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</si>
  <si>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</si>
  <si>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</si>
  <si>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</si>
  <si>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</si>
  <si>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</si>
  <si>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</si>
  <si>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</si>
  <si>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</si>
  <si>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</si>
  <si>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</si>
  <si>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</si>
  <si>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</si>
  <si>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</si>
  <si>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</si>
  <si>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</si>
  <si>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</si>
  <si>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</si>
  <si>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</si>
  <si>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</si>
  <si>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</si>
  <si>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</si>
  <si>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</si>
  <si>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</si>
  <si>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</si>
  <si>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</si>
  <si>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</si>
  <si>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</si>
  <si>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</si>
  <si>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</si>
  <si>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</si>
  <si>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</si>
  <si>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</si>
  <si>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</si>
  <si>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</si>
  <si>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</si>
  <si>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</si>
  <si>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</si>
  <si>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</si>
  <si>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</si>
  <si>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</si>
  <si>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</si>
  <si>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</si>
  <si>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</si>
  <si>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</si>
  <si>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</si>
  <si>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</si>
  <si>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</si>
  <si>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</si>
  <si>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</si>
  <si>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</si>
  <si>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</si>
  <si>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</si>
  <si>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</si>
  <si>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</si>
  <si>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</si>
  <si>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</si>
  <si>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</si>
  <si>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</si>
  <si>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</si>
  <si>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</si>
  <si>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</si>
  <si>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</si>
  <si>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</si>
  <si>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</si>
  <si>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</si>
  <si>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</si>
  <si>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</si>
  <si>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</si>
  <si>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</si>
  <si>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</si>
  <si>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</si>
  <si>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</si>
  <si>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</si>
  <si>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</si>
  <si>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</si>
  <si>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</si>
  <si>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</si>
  <si>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</si>
  <si>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</si>
  <si>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</si>
  <si>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</si>
  <si>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</si>
  <si>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</si>
  <si>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</si>
  <si>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</si>
  <si>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</si>
  <si>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</si>
  <si>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</si>
  <si>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</si>
  <si>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</si>
  <si>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</si>
  <si>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</si>
  <si>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</si>
  <si>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</si>
  <si>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</si>
  <si>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</si>
  <si>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</si>
  <si>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</si>
  <si>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</si>
  <si>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</si>
  <si>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</si>
  <si>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</si>
  <si>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</si>
  <si>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</si>
  <si>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</si>
  <si>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</si>
  <si>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</si>
  <si>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</si>
  <si>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</si>
  <si>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</si>
  <si>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</si>
  <si>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</si>
  <si>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</si>
  <si>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</si>
  <si>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</si>
  <si>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</si>
  <si>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</si>
  <si>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</si>
  <si>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</si>
  <si>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</si>
  <si>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</si>
  <si>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</si>
  <si>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</si>
  <si>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</si>
  <si>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</si>
  <si>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</si>
  <si>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</si>
  <si>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</si>
  <si>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</si>
  <si>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</si>
  <si>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</si>
  <si>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</si>
  <si>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</si>
  <si>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</si>
  <si>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</si>
  <si>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</si>
  <si>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</si>
  <si>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</si>
  <si>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</si>
  <si>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</si>
  <si>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</si>
  <si>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</si>
  <si>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</si>
  <si>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</si>
  <si>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</si>
  <si>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</si>
  <si>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</si>
  <si>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</si>
  <si>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</si>
  <si>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</si>
  <si>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</si>
  <si>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</si>
  <si>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</si>
  <si>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</si>
  <si>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</si>
  <si>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</si>
  <si>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</si>
  <si>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</si>
  <si>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</si>
  <si>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</si>
  <si>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</si>
  <si>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</si>
  <si>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</si>
  <si>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</si>
  <si>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</si>
  <si>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</si>
  <si>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</si>
  <si>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</si>
  <si>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</si>
  <si>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</si>
  <si>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</si>
  <si>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</si>
  <si>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</si>
  <si>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</si>
  <si>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</si>
  <si>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</si>
  <si>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</si>
  <si>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</si>
  <si>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</si>
  <si>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</si>
  <si>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</si>
  <si>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</si>
  <si>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</si>
  <si>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</si>
  <si>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</si>
  <si>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</si>
  <si>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</si>
  <si>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</si>
  <si>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</si>
  <si>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</si>
  <si>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</si>
  <si>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</si>
  <si>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</si>
  <si>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</si>
  <si>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</si>
  <si>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</si>
  <si>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</si>
  <si>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</si>
  <si>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</si>
  <si>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</si>
  <si>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</si>
  <si>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</si>
  <si>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</si>
  <si>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</si>
  <si>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</si>
  <si>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</si>
  <si>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</si>
  <si>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</si>
  <si>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</si>
  <si>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</si>
  <si>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</si>
  <si>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</si>
  <si>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</si>
  <si>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</si>
  <si>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</si>
  <si>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</si>
  <si>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</si>
  <si>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</si>
  <si>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</si>
  <si>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</si>
  <si>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</si>
  <si>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</si>
  <si>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</si>
  <si>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</si>
  <si>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</si>
  <si>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</si>
  <si>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</si>
  <si>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</si>
  <si>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</si>
  <si>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</si>
  <si>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</si>
  <si>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</si>
  <si>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</si>
  <si>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</si>
  <si>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</si>
  <si>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</si>
  <si>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</si>
  <si>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</si>
  <si>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</si>
  <si>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</si>
  <si>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</si>
  <si>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</si>
  <si>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</si>
  <si>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</si>
  <si>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</si>
  <si>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</si>
  <si>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</si>
  <si>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</si>
  <si>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</si>
  <si>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</si>
  <si>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</si>
  <si>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</si>
  <si>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</si>
  <si>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</si>
  <si>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</si>
  <si>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</si>
  <si>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</si>
  <si>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</si>
  <si>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</si>
  <si>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</si>
  <si>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</si>
  <si>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</si>
  <si>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</si>
  <si>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</si>
  <si>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</si>
  <si>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</si>
  <si>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</si>
  <si>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</si>
  <si>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</si>
  <si>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</si>
  <si>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</si>
  <si>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</si>
  <si>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</si>
  <si>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</si>
  <si>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</si>
  <si>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</si>
  <si>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</si>
  <si>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</si>
  <si>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</si>
  <si>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</si>
  <si>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</si>
  <si>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</si>
  <si>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</si>
  <si>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</si>
  <si>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</si>
  <si>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</si>
  <si>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</si>
  <si>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</si>
  <si>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</si>
  <si>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</si>
  <si>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</si>
  <si>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</si>
  <si>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</si>
  <si>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</si>
  <si>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</si>
  <si>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</si>
  <si>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</si>
  <si>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</si>
  <si>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</si>
  <si>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</si>
  <si>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</si>
  <si>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</si>
  <si>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</si>
  <si>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</si>
  <si>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</si>
  <si>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</si>
  <si>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</si>
  <si>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</si>
  <si>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</si>
  <si>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</si>
  <si>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</si>
  <si>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</si>
  <si>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</si>
  <si>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</si>
  <si>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</si>
  <si>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</si>
  <si>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</si>
  <si>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</si>
  <si>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</si>
  <si>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</si>
  <si>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</si>
  <si>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</si>
  <si>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</si>
  <si>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</si>
  <si>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</si>
  <si>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</si>
  <si>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</si>
  <si>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</si>
  <si>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</si>
  <si>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</si>
  <si>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</si>
  <si>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</si>
  <si>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</si>
  <si>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</si>
  <si>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</si>
  <si>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</si>
  <si>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</si>
  <si>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</si>
  <si>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</si>
  <si>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</si>
  <si>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</si>
  <si>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</si>
  <si>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</si>
  <si>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</si>
  <si>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</si>
  <si>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</si>
  <si>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</si>
  <si>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</si>
  <si>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</si>
  <si>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</si>
  <si>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</si>
  <si>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</si>
  <si>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</si>
  <si>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</si>
  <si>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</si>
  <si>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</si>
  <si>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</si>
  <si>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</si>
  <si>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</si>
  <si>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</si>
  <si>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</si>
  <si>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</si>
  <si>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</si>
  <si>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</si>
  <si>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</si>
  <si>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</si>
  <si>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</si>
  <si>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</si>
  <si>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</si>
  <si>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</si>
  <si>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</si>
  <si>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</si>
  <si>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</si>
  <si>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</si>
  <si>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</si>
  <si>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</si>
  <si>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</si>
  <si>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</si>
  <si>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</si>
  <si>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</si>
  <si>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</si>
  <si>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</si>
  <si>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</si>
  <si>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</si>
  <si>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</si>
  <si>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</si>
  <si>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</si>
  <si>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</si>
  <si>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</si>
  <si>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</si>
  <si>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</si>
  <si>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</si>
  <si>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</si>
  <si>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</si>
  <si>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</si>
  <si>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</si>
  <si>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</si>
  <si>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</si>
  <si>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</si>
  <si>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</si>
  <si>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</si>
  <si>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</si>
  <si>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</si>
  <si>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</si>
  <si>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</si>
  <si>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</si>
  <si>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</si>
  <si>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</si>
  <si>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</si>
  <si>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</si>
  <si>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</si>
  <si>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</si>
  <si>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</si>
  <si>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</si>
  <si>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</si>
  <si>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</si>
  <si>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</si>
  <si>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</si>
  <si>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</si>
  <si>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</si>
  <si>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</si>
  <si>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</si>
  <si>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</si>
  <si>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</si>
  <si>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</si>
  <si>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</si>
  <si>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</si>
  <si>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</si>
  <si>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</si>
  <si>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</si>
  <si>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</si>
  <si>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</si>
  <si>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</si>
  <si>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</si>
  <si>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</si>
  <si>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</si>
  <si>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</si>
  <si>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</si>
  <si>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</si>
  <si>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</si>
  <si>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</si>
  <si>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</si>
  <si>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</si>
  <si>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</si>
  <si>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</si>
  <si>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</si>
  <si>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</si>
  <si>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</si>
  <si>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</si>
  <si>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</si>
  <si>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</si>
  <si>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</si>
  <si>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</si>
  <si>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</si>
  <si>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</si>
  <si>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</si>
  <si>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</si>
  <si>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</si>
  <si>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</si>
  <si>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</si>
  <si>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</si>
  <si>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</si>
  <si>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</si>
  <si>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</si>
  <si>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</si>
  <si>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</si>
  <si>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</si>
  <si>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</si>
  <si>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</si>
  <si>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</si>
  <si>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</si>
  <si>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</si>
  <si>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</si>
  <si>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</si>
  <si>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</si>
  <si>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</si>
  <si>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</si>
  <si>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</si>
  <si>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</si>
  <si>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</si>
  <si>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</si>
  <si>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</si>
  <si>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</si>
  <si>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</si>
  <si>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</si>
  <si>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</si>
  <si>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</si>
  <si>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</si>
  <si>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</si>
  <si>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</si>
  <si>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</si>
  <si>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</si>
  <si>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</si>
  <si>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</si>
  <si>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</si>
  <si>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</si>
  <si>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</si>
  <si>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</si>
  <si>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</si>
  <si>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</si>
  <si>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</si>
  <si>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</si>
  <si>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</si>
  <si>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</si>
  <si>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</si>
  <si>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</si>
  <si>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</si>
  <si>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</si>
  <si>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</si>
  <si>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</si>
  <si>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</si>
  <si>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</si>
  <si>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</si>
  <si>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</si>
  <si>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</si>
  <si>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</si>
  <si>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</si>
  <si>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</si>
  <si>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</si>
  <si>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</si>
  <si>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</si>
  <si>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</si>
  <si>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</si>
  <si>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</si>
  <si>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</si>
  <si>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</si>
  <si>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</si>
  <si>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</si>
  <si>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</si>
  <si>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</si>
  <si>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</si>
  <si>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</si>
  <si>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</si>
  <si>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</si>
  <si>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</si>
  <si>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</si>
  <si>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</si>
  <si>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</si>
  <si>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</si>
  <si>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</si>
  <si>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</si>
  <si>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</si>
  <si>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</si>
  <si>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</si>
  <si>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</si>
  <si>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</si>
  <si>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</si>
  <si>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</si>
  <si>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</si>
  <si>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</si>
  <si>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</si>
  <si>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</si>
  <si>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</si>
  <si>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</si>
  <si>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</si>
  <si>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</si>
  <si>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</si>
  <si>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</si>
  <si>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</si>
  <si>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</si>
  <si>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</si>
  <si>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</si>
  <si>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</si>
  <si>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</si>
  <si>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</si>
  <si>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</si>
  <si>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</si>
  <si>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</si>
  <si>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</si>
  <si>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</si>
  <si>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</si>
  <si>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</si>
  <si>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</si>
  <si>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</si>
  <si>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</si>
  <si>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</si>
  <si>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</si>
  <si>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</si>
  <si>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</si>
  <si>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</si>
  <si>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</si>
  <si>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</si>
  <si>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</si>
  <si>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</si>
  <si>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</si>
  <si>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</si>
  <si>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</si>
  <si>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</si>
  <si>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</si>
  <si>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</si>
  <si>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</si>
  <si>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</si>
  <si>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</si>
  <si>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</si>
  <si>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</si>
  <si>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</si>
  <si>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</si>
  <si>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</si>
  <si>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</si>
  <si>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</si>
  <si>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</si>
  <si>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</si>
  <si>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</si>
  <si>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</si>
  <si>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</si>
  <si>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</si>
  <si>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</si>
  <si>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</si>
  <si>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</si>
  <si>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</si>
  <si>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</si>
  <si>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</si>
  <si>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</si>
  <si>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</si>
  <si>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</si>
  <si>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</si>
  <si>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</si>
  <si>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</si>
  <si>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</si>
  <si>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</si>
  <si>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</si>
  <si>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</si>
  <si>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</si>
  <si>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</si>
  <si>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</si>
  <si>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</si>
  <si>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</si>
  <si>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</si>
  <si>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</si>
  <si>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</si>
  <si>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</si>
  <si>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</si>
  <si>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</si>
  <si>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</si>
  <si>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</si>
  <si>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</si>
  <si>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</si>
  <si>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</si>
  <si>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</si>
  <si>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</si>
  <si>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</si>
  <si>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</si>
  <si>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</si>
  <si>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</si>
  <si>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</si>
  <si>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</si>
  <si>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</si>
  <si>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</si>
  <si>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</si>
  <si>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</si>
  <si>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</si>
  <si>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</si>
  <si>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</si>
  <si>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</si>
  <si>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</si>
  <si>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</si>
  <si>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</si>
  <si>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</si>
  <si>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</si>
  <si>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</si>
  <si>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</si>
  <si>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</si>
  <si>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</si>
  <si>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</si>
  <si>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</si>
  <si>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</si>
  <si>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</si>
  <si>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</si>
  <si>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</si>
  <si>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</si>
  <si>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</si>
  <si>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</si>
  <si>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</si>
  <si>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</si>
  <si>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</si>
  <si>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</si>
  <si>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</si>
  <si>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</si>
  <si>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</si>
  <si>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</si>
  <si>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</si>
  <si>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</si>
  <si>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</si>
  <si>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</si>
  <si>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</si>
  <si>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</si>
  <si>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</si>
  <si>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</si>
  <si>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</si>
  <si>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</si>
  <si>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</si>
  <si>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</si>
  <si>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</si>
  <si>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</si>
  <si>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</si>
  <si>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</si>
  <si>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</si>
  <si>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</si>
  <si>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</si>
  <si>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</si>
  <si>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</si>
  <si>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</si>
  <si>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</si>
  <si>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</si>
  <si>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</si>
  <si>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</si>
  <si>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</si>
  <si>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</si>
  <si>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</si>
  <si>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</si>
  <si>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</si>
  <si>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</si>
  <si>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</si>
  <si>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</si>
  <si>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</si>
  <si>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</si>
  <si>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</si>
  <si>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</si>
  <si>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</si>
  <si>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</si>
  <si>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</si>
  <si>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</si>
  <si>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</si>
  <si>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</si>
  <si>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</si>
  <si>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</si>
  <si>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</si>
  <si>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</si>
  <si>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</si>
  <si>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</si>
  <si>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</si>
  <si>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</si>
  <si>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</si>
  <si>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</si>
  <si>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</si>
  <si>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</si>
  <si>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</si>
  <si>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</si>
  <si>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</si>
  <si>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</si>
  <si>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</si>
  <si>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</si>
  <si>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</si>
  <si>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</si>
  <si>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</si>
  <si>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</si>
  <si>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</si>
  <si>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</si>
  <si>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</si>
  <si>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</si>
  <si>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</si>
  <si>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</si>
  <si>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</si>
  <si>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</si>
  <si>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</si>
  <si>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</si>
  <si>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</si>
  <si>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</si>
  <si>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</si>
  <si>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</si>
  <si>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</si>
  <si>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</si>
  <si>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</si>
  <si>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</si>
  <si>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</si>
  <si>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</si>
  <si>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</si>
  <si>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</si>
  <si>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</si>
  <si>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</si>
  <si>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</si>
  <si>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</si>
  <si>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</si>
  <si>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</si>
  <si>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</si>
  <si>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</si>
  <si>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</si>
  <si>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</si>
  <si>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</si>
  <si>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</si>
  <si>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</si>
  <si>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</si>
  <si>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</si>
  <si>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</si>
  <si>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</si>
  <si>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</si>
  <si>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</si>
  <si>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</si>
  <si>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</si>
  <si>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</si>
  <si>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</si>
  <si>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</si>
  <si>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</si>
  <si>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</si>
  <si>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</si>
  <si>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</si>
  <si>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</si>
  <si>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</si>
  <si>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</si>
  <si>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</si>
  <si>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</si>
  <si>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</si>
  <si>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</si>
  <si>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</si>
  <si>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</si>
  <si>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</si>
  <si>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</si>
  <si>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</si>
  <si>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</si>
  <si>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</si>
  <si>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</si>
  <si>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</si>
  <si>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</si>
  <si>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</si>
  <si>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</si>
  <si>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</si>
  <si>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</si>
  <si>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</si>
  <si>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</si>
  <si>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</si>
  <si>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</si>
  <si>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</si>
  <si>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</si>
  <si>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</si>
  <si>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</si>
  <si>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</si>
  <si>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</si>
  <si>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</si>
  <si>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</si>
  <si>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</si>
  <si>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</si>
  <si>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</si>
  <si>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</si>
  <si>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</si>
  <si>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</si>
  <si>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</si>
  <si>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</si>
  <si>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</si>
  <si>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</si>
  <si>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</si>
  <si>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</si>
  <si>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</si>
  <si>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</si>
  <si>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</si>
  <si>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</si>
  <si>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</si>
  <si>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</si>
  <si>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</si>
  <si>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</si>
  <si>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</si>
  <si>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</si>
  <si>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</si>
  <si>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</si>
  <si>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</si>
  <si>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</si>
  <si>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</si>
  <si>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</si>
  <si>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</si>
  <si>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</si>
  <si>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</si>
  <si>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</si>
  <si>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</si>
  <si>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</si>
  <si>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</si>
  <si>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</si>
  <si>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</si>
  <si>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</si>
  <si>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</si>
  <si>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</si>
  <si>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</si>
  <si>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</si>
  <si>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</si>
  <si>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</si>
  <si>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</si>
  <si>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</si>
  <si>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</si>
  <si>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</si>
  <si>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</si>
  <si>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</si>
  <si>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</si>
  <si>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</si>
  <si>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</si>
  <si>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</si>
  <si>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</si>
  <si>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</si>
  <si>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</si>
  <si>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</si>
  <si>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</si>
  <si>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</si>
  <si>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</si>
  <si>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</si>
  <si>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</si>
  <si>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</si>
  <si>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</si>
  <si>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</si>
  <si>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</si>
  <si>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</si>
  <si>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</si>
  <si>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</si>
  <si>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</si>
  <si>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</si>
  <si>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</si>
  <si>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</si>
  <si>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</si>
  <si>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</si>
  <si>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</si>
  <si>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</si>
  <si>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</si>
  <si>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</si>
  <si>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</si>
  <si>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</si>
  <si>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</si>
  <si>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</si>
  <si>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</si>
  <si>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</si>
  <si>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</si>
  <si>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</si>
  <si>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</si>
  <si>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</si>
  <si>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</si>
  <si>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</si>
  <si>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</si>
  <si>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</si>
  <si>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</si>
  <si>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</si>
  <si>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</si>
  <si>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</si>
  <si>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</si>
  <si>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</si>
  <si>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</si>
  <si>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</si>
  <si>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</si>
  <si>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</si>
  <si>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</si>
  <si>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</si>
  <si>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</si>
  <si>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</si>
  <si>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</si>
  <si>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</si>
  <si>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</si>
  <si>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</si>
  <si>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</si>
  <si>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</si>
  <si>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</si>
  <si>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</si>
  <si>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</si>
  <si>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</si>
  <si>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</si>
  <si>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</si>
  <si>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</si>
  <si>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</si>
  <si>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</si>
  <si>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</si>
  <si>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</si>
  <si>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</si>
  <si>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</si>
  <si>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</si>
  <si>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</si>
  <si>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</si>
  <si>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</si>
  <si>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</si>
  <si>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</si>
  <si>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</si>
  <si>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</si>
  <si>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</si>
  <si>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</si>
  <si>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</si>
  <si>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</si>
  <si>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</si>
  <si>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</si>
  <si>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</si>
  <si>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</si>
  <si>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</si>
  <si>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</si>
  <si>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</si>
  <si>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</si>
  <si>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</si>
  <si>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</si>
  <si>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</si>
  <si>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</si>
  <si>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</si>
  <si>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</si>
  <si>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</si>
  <si>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</si>
  <si>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</si>
  <si>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</si>
  <si>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</si>
  <si>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</si>
  <si>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</si>
  <si>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</si>
  <si>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</si>
  <si>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</si>
  <si>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</si>
  <si>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</si>
  <si>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</si>
  <si>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</si>
  <si>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</si>
  <si>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</si>
  <si>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</si>
  <si>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</si>
  <si>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</si>
  <si>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</si>
  <si>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</si>
  <si>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</si>
  <si>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</si>
  <si>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</si>
  <si>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</si>
  <si>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</si>
  <si>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</si>
  <si>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</si>
  <si>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</si>
  <si>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</si>
  <si>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</si>
  <si>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</si>
  <si>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</si>
  <si>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</si>
  <si>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</si>
  <si>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</si>
  <si>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</si>
  <si>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</si>
  <si>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</si>
  <si>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</si>
  <si>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</si>
  <si>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</si>
  <si>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</si>
  <si>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</si>
  <si>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</si>
  <si>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</si>
  <si>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</si>
  <si>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</si>
  <si>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</si>
  <si>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</si>
  <si>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</si>
  <si>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</si>
  <si>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</si>
  <si>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</si>
  <si>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</si>
  <si>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</si>
  <si>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</si>
  <si>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</si>
  <si>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</si>
  <si>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</si>
  <si>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</si>
  <si>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</si>
  <si>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</si>
  <si>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</si>
  <si>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</si>
  <si>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</si>
  <si>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</si>
  <si>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</si>
  <si>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</si>
  <si>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</si>
  <si>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</si>
  <si>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</si>
  <si>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</si>
  <si>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</si>
  <si>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</si>
  <si>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</si>
  <si>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</si>
  <si>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</si>
  <si>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</si>
  <si>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</si>
  <si>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</si>
  <si>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</si>
  <si>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</si>
  <si>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</si>
  <si>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</si>
  <si>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</si>
  <si>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</si>
  <si>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</si>
  <si>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</si>
  <si>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</si>
  <si>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</si>
  <si>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</si>
  <si>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</si>
  <si>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</si>
  <si>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</si>
  <si>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</si>
  <si>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</si>
  <si>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</si>
  <si>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</si>
  <si>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</si>
  <si>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</si>
  <si>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</si>
  <si>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</si>
  <si>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</si>
  <si>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</si>
  <si>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</si>
  <si>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</si>
  <si>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</si>
  <si>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</si>
  <si>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</si>
  <si>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</si>
  <si>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</si>
  <si>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</si>
  <si>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</si>
  <si>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</si>
  <si>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</si>
  <si>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</si>
  <si>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</si>
  <si>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</si>
  <si>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</si>
  <si>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</si>
  <si>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</si>
  <si>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</si>
  <si>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</si>
  <si>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</si>
  <si>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</si>
  <si>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</si>
  <si>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</si>
  <si>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</si>
  <si>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</si>
  <si>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</si>
  <si>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</si>
  <si>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</si>
  <si>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</si>
  <si>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</si>
  <si>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</si>
  <si>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</si>
  <si>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</si>
  <si>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</si>
  <si>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</si>
  <si>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</si>
  <si>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</si>
  <si>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</si>
  <si>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</si>
  <si>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</si>
  <si>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</si>
  <si>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</si>
  <si>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</si>
  <si>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</si>
  <si>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</si>
  <si>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</si>
  <si>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</si>
  <si>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</si>
  <si>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</si>
  <si>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</si>
  <si>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</si>
  <si>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</si>
  <si>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</si>
  <si>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</si>
  <si>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</si>
  <si>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</si>
  <si>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</si>
  <si>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</si>
  <si>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</si>
  <si>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</si>
  <si>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</si>
  <si>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</si>
  <si>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</si>
  <si>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</si>
  <si>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</si>
  <si>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</si>
  <si>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</si>
  <si>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</si>
  <si>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</si>
  <si>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</si>
  <si>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</si>
  <si>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</si>
  <si>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</si>
  <si>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</si>
  <si>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</si>
  <si>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</si>
  <si>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</si>
  <si>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</si>
  <si>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</si>
  <si>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</si>
  <si>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</si>
  <si>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</si>
  <si>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</si>
  <si>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</si>
  <si>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</si>
  <si>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</si>
  <si>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</si>
  <si>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</si>
  <si>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</si>
  <si>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</si>
  <si>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</si>
  <si>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</si>
  <si>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</si>
  <si>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</si>
  <si>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</si>
  <si>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</si>
  <si>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</si>
  <si>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</si>
  <si>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</si>
  <si>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</si>
  <si>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</si>
  <si>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</si>
  <si>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</si>
  <si>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</si>
  <si>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</si>
  <si>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</si>
  <si>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</si>
  <si>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</si>
  <si>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</si>
  <si>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</si>
  <si>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</si>
  <si>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</si>
  <si>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</si>
  <si>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</si>
  <si>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</si>
  <si>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</si>
  <si>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</si>
  <si>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</si>
  <si>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</si>
  <si>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</si>
  <si>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</si>
  <si>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</si>
  <si>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</si>
  <si>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</si>
  <si>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</si>
  <si>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</si>
  <si>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</si>
  <si>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</si>
  <si>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</si>
  <si>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</si>
  <si>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</si>
  <si>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</si>
  <si>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</si>
  <si>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</si>
  <si>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</si>
  <si>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</si>
  <si>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</si>
  <si>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</si>
  <si>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</si>
  <si>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</si>
  <si>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</si>
  <si>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</si>
  <si>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</si>
  <si>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</si>
  <si>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</si>
  <si>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</si>
  <si>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</si>
  <si>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</si>
  <si>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</si>
  <si>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</si>
  <si>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</si>
  <si>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</si>
  <si>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</si>
  <si>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</si>
  <si>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</si>
  <si>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</si>
  <si>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</si>
  <si>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</si>
  <si>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</si>
  <si>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</si>
  <si>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</si>
  <si>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</si>
  <si>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</si>
  <si>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</si>
  <si>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</si>
  <si>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</si>
  <si>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</si>
  <si>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</si>
  <si>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</si>
  <si>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</si>
  <si>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</si>
  <si>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</si>
  <si>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</si>
  <si>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</si>
  <si>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</si>
  <si>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</si>
  <si>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</si>
  <si>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</si>
  <si>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</si>
  <si>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</si>
  <si>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</si>
  <si>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</si>
  <si>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</si>
  <si>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</si>
  <si>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</si>
  <si>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</si>
  <si>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</si>
  <si>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</si>
  <si>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</si>
  <si>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</si>
  <si>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</si>
  <si>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</si>
  <si>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</si>
  <si>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</si>
  <si>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</si>
  <si>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</si>
  <si>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</si>
  <si>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</si>
  <si>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</si>
  <si>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</si>
  <si>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</si>
  <si>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</si>
  <si>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</si>
  <si>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</si>
  <si>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</si>
  <si>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</si>
  <si>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</si>
  <si>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</si>
  <si>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</si>
  <si>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</si>
  <si>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</si>
  <si>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</si>
  <si>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</si>
  <si>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</si>
  <si>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</si>
  <si>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</si>
  <si>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</si>
  <si>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</si>
  <si>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</si>
  <si>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</si>
  <si>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</si>
  <si>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</si>
  <si>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</si>
  <si>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</si>
  <si>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</si>
  <si>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</si>
  <si>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</si>
  <si>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</si>
  <si>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</si>
  <si>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</si>
  <si>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</si>
  <si>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</si>
  <si>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</si>
  <si>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</si>
  <si>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</si>
  <si>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</si>
  <si>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</si>
  <si>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</si>
  <si>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</si>
  <si>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</si>
  <si>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</si>
  <si>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</si>
  <si>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</si>
  <si>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</si>
  <si>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</si>
  <si>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</si>
  <si>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</si>
  <si>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</si>
  <si>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</si>
  <si>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</si>
  <si>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</si>
  <si>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</si>
  <si>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</si>
  <si>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</si>
  <si>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</si>
  <si>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</si>
  <si>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</si>
  <si>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</si>
  <si>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</si>
  <si>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</si>
  <si>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</si>
  <si>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</si>
  <si>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</si>
  <si>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</si>
  <si>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</si>
  <si>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</si>
  <si>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</si>
  <si>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</si>
  <si>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</si>
  <si>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</si>
  <si>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</si>
  <si>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</si>
  <si>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</si>
  <si>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</si>
  <si>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</si>
  <si>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</si>
  <si>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</si>
  <si>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</si>
  <si>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</si>
  <si>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</si>
  <si>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</si>
  <si>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</si>
  <si>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</si>
  <si>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</si>
  <si>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</si>
  <si>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</si>
  <si>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</si>
  <si>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</si>
  <si>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</si>
  <si>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</si>
  <si>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</si>
  <si>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</si>
  <si>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</si>
  <si>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</si>
  <si>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</si>
  <si>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</si>
  <si>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</si>
  <si>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</si>
  <si>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</si>
  <si>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</si>
  <si>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</si>
  <si>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</si>
  <si>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</si>
  <si>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</si>
  <si>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</si>
  <si>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</si>
  <si>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</si>
  <si>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</si>
  <si>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</si>
  <si>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</si>
  <si>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</si>
  <si>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</si>
  <si>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</si>
  <si>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</si>
  <si>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</si>
  <si>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</si>
  <si>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</si>
  <si>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</si>
  <si>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</si>
  <si>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</si>
  <si>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</si>
  <si>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</si>
  <si>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</si>
  <si>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</si>
  <si>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</si>
  <si>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</si>
  <si>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</si>
  <si>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</si>
  <si>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</si>
  <si>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</si>
  <si>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</si>
  <si>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</si>
  <si>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</si>
  <si>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</si>
  <si>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</si>
  <si>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</si>
  <si>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</si>
  <si>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</si>
  <si>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</si>
  <si>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</si>
  <si>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</si>
  <si>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</si>
  <si>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</si>
  <si>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</si>
  <si>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</si>
  <si>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</si>
  <si>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</si>
  <si>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</si>
  <si>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</si>
  <si>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</si>
  <si>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</si>
  <si>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</si>
  <si>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</si>
  <si>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</si>
  <si>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</si>
  <si>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</si>
  <si>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</si>
  <si>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</si>
  <si>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</si>
  <si>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</si>
  <si>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</si>
  <si>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</si>
  <si>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</si>
  <si>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</si>
  <si>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</si>
  <si>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</si>
  <si>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</si>
  <si>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</si>
  <si>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</si>
  <si>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</si>
  <si>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</si>
  <si>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</si>
  <si>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</si>
  <si>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</si>
  <si>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</si>
  <si>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</si>
  <si>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</si>
  <si>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</si>
  <si>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</si>
  <si>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</si>
  <si>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</si>
  <si>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</si>
  <si>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</si>
  <si>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</si>
  <si>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</si>
  <si>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</si>
  <si>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</si>
  <si>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</si>
  <si>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</si>
  <si>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</si>
  <si>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</si>
  <si>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</si>
  <si>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</si>
  <si>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</si>
  <si>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</si>
  <si>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</si>
  <si>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</si>
  <si>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</si>
  <si>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</si>
  <si>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</si>
  <si>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</si>
  <si>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</si>
  <si>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</si>
  <si>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</si>
  <si>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</si>
  <si>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</si>
  <si>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</si>
  <si>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</si>
  <si>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</si>
  <si>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</si>
  <si>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</si>
  <si>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</si>
  <si>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</si>
  <si>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</si>
  <si>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</si>
  <si>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</si>
  <si>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</si>
  <si>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</si>
  <si>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</si>
  <si>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</si>
  <si>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</si>
  <si>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</si>
  <si>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</si>
  <si>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</si>
  <si>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</si>
  <si>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</si>
  <si>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</si>
  <si>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</si>
  <si>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</si>
  <si>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</si>
  <si>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</si>
  <si>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</si>
  <si>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</si>
  <si>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</si>
  <si>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</si>
  <si>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</si>
  <si>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</si>
  <si>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</si>
  <si>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</si>
  <si>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</si>
  <si>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</si>
  <si>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</si>
  <si>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</si>
  <si>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</si>
  <si>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</si>
  <si>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</si>
  <si>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</si>
  <si>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</si>
  <si>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</si>
  <si>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</si>
  <si>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</si>
  <si>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</si>
  <si>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</si>
  <si>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</si>
  <si>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</si>
  <si>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</si>
  <si>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</si>
  <si>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</si>
  <si>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</si>
  <si>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</si>
  <si>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</si>
  <si>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</si>
  <si>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</si>
  <si>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</si>
  <si>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</si>
  <si>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</si>
  <si>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</si>
  <si>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</si>
  <si>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</si>
  <si>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</si>
  <si>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</si>
  <si>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</si>
  <si>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</si>
  <si>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</si>
  <si>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</si>
  <si>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</si>
  <si>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</si>
  <si>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</si>
  <si>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</si>
  <si>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</si>
  <si>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</si>
  <si>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</si>
  <si>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</si>
  <si>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</si>
  <si>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</si>
  <si>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</si>
  <si>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</si>
  <si>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</si>
  <si>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</si>
  <si>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</si>
  <si>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</si>
  <si>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</si>
  <si>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</si>
  <si>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</si>
  <si>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</si>
  <si>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</si>
  <si>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</si>
  <si>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</si>
  <si>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</si>
  <si>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</si>
  <si>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</si>
  <si>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</si>
  <si>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</si>
  <si>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</si>
  <si>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</si>
  <si>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</si>
  <si>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</si>
  <si>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</si>
  <si>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</si>
  <si>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</si>
  <si>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</si>
  <si>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</si>
  <si>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</si>
  <si>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</si>
  <si>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</si>
  <si>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</si>
  <si>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</si>
  <si>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</si>
  <si>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</si>
  <si>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</si>
  <si>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</si>
  <si>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</si>
  <si>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</si>
  <si>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</si>
  <si>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</si>
  <si>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</si>
  <si>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</si>
  <si>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</si>
  <si>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</si>
  <si>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</si>
  <si>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</si>
  <si>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</si>
  <si>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</si>
  <si>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</si>
  <si>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</si>
  <si>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</si>
  <si>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</si>
  <si>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</si>
  <si>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</si>
  <si>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</si>
  <si>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</si>
  <si>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</si>
  <si>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</si>
  <si>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</si>
  <si>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</si>
  <si>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</si>
  <si>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</si>
  <si>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</si>
  <si>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</si>
  <si>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</si>
  <si>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</si>
  <si>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</si>
  <si>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</si>
  <si>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</si>
  <si>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</si>
  <si>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</si>
  <si>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</si>
  <si>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</si>
  <si>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</si>
  <si>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</si>
  <si>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</si>
  <si>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</si>
  <si>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</si>
  <si>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</si>
  <si>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</si>
  <si>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</si>
  <si>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</si>
  <si>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</si>
  <si>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</si>
  <si>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</si>
  <si>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</si>
  <si>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</si>
  <si>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</si>
  <si>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</si>
  <si>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</si>
  <si>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</si>
  <si>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</si>
  <si>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</si>
  <si>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</si>
  <si>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</si>
  <si>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</si>
  <si>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</si>
  <si>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</si>
  <si>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</si>
  <si>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</si>
  <si>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</si>
  <si>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</si>
  <si>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</si>
  <si>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</si>
  <si>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</si>
  <si>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</si>
  <si>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</si>
  <si>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</si>
  <si>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</si>
  <si>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</si>
  <si>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</si>
  <si>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</si>
  <si>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</si>
  <si>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</si>
  <si>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</si>
  <si>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</si>
  <si>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</si>
  <si>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</si>
  <si>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</si>
  <si>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</si>
  <si>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</si>
  <si>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</si>
  <si>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</si>
  <si>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</si>
  <si>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</si>
  <si>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</si>
  <si>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</si>
  <si>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</si>
  <si>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</si>
  <si>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</si>
  <si>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</si>
  <si>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</si>
  <si>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</si>
  <si>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</si>
  <si>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</si>
  <si>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</si>
  <si>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</si>
  <si>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</si>
  <si>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</si>
  <si>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</si>
  <si>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</si>
  <si>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</si>
  <si>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</si>
  <si>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</si>
  <si>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</si>
  <si>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</si>
  <si>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</si>
  <si>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</si>
  <si>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</si>
  <si>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</si>
  <si>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</si>
  <si>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</si>
  <si>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</si>
  <si>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</si>
  <si>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</si>
  <si>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</si>
  <si>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</si>
  <si>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</si>
  <si>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</si>
  <si>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</si>
  <si>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</si>
  <si>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</si>
  <si>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</si>
  <si>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</si>
  <si>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</si>
  <si>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</si>
  <si>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</si>
  <si>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</si>
  <si>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</si>
  <si>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</si>
  <si>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</si>
  <si>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</si>
  <si>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</si>
  <si>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</si>
  <si>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</si>
  <si>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</si>
  <si>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</si>
  <si>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</si>
  <si>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</si>
  <si>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</si>
  <si>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</si>
  <si>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</si>
  <si>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</si>
  <si>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</si>
  <si>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</si>
  <si>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</si>
  <si>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</si>
  <si>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</si>
  <si>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</si>
  <si>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</si>
  <si>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</si>
  <si>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</si>
  <si>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</si>
  <si>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</si>
  <si>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</si>
  <si>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</si>
  <si>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</si>
  <si>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</si>
  <si>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</si>
  <si>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</si>
  <si>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</si>
  <si>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</si>
  <si>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</si>
  <si>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</si>
  <si>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</si>
  <si>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</si>
  <si>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</si>
  <si>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</si>
  <si>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</si>
  <si>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</si>
  <si>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</si>
  <si>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</si>
  <si>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</si>
  <si>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</si>
  <si>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</si>
  <si>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</si>
  <si>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</si>
  <si>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</si>
  <si>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</si>
  <si>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</si>
  <si>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</si>
  <si>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</si>
  <si>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</si>
  <si>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</si>
  <si>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</si>
  <si>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</si>
  <si>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</si>
  <si>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</si>
  <si>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</si>
  <si>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</si>
  <si>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</si>
  <si>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</si>
  <si>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</si>
  <si>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</si>
  <si>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</si>
  <si>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</si>
  <si>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</si>
  <si>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</si>
  <si>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</si>
  <si>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</si>
  <si>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</si>
  <si>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</si>
  <si>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</si>
  <si>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</si>
  <si>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</si>
  <si>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</si>
  <si>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</si>
  <si>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</si>
  <si>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</si>
  <si>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</si>
  <si>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</si>
  <si>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</si>
  <si>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</si>
  <si>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</si>
  <si>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</si>
  <si>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</si>
  <si>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</si>
  <si>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</si>
  <si>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</si>
  <si>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</si>
  <si>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</si>
  <si>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</si>
  <si>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</si>
  <si>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</si>
  <si>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</si>
  <si>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</si>
  <si>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</si>
  <si>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</si>
  <si>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</si>
  <si>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</si>
  <si>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</si>
  <si>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</si>
  <si>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</si>
  <si>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</si>
  <si>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</si>
  <si>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</si>
  <si>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</si>
  <si>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</si>
  <si>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</si>
  <si>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</si>
  <si>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</si>
  <si>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</si>
  <si>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</si>
  <si>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</si>
  <si>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</si>
  <si>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</si>
  <si>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</si>
  <si>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</si>
  <si>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</si>
  <si>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</si>
  <si>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</si>
  <si>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</si>
  <si>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</si>
  <si>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</si>
  <si>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</si>
  <si>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</si>
  <si>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</si>
  <si>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</si>
  <si>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</si>
  <si>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</si>
  <si>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</si>
  <si>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</si>
  <si>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</si>
  <si>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</si>
  <si>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</si>
  <si>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</si>
  <si>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</si>
  <si>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</si>
  <si>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</si>
  <si>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</si>
  <si>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</si>
  <si>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</si>
  <si>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</si>
  <si>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</si>
  <si>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</si>
  <si>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</si>
  <si>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</si>
  <si>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</si>
  <si>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</si>
  <si>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</si>
  <si>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</si>
  <si>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</si>
  <si>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</si>
  <si>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</si>
  <si>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</si>
  <si>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</si>
  <si>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</si>
  <si>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</si>
  <si>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</si>
  <si>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</si>
  <si>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</si>
  <si>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</si>
  <si>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</si>
  <si>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</si>
  <si>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</si>
  <si>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</si>
  <si>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</si>
  <si>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</si>
  <si>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</si>
  <si>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</si>
  <si>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</si>
  <si>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</si>
  <si>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</si>
  <si>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</si>
  <si>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</si>
  <si>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</si>
  <si>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</si>
  <si>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</si>
  <si>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</si>
  <si>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</si>
  <si>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</si>
  <si>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</si>
  <si>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</si>
  <si>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</si>
  <si>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</si>
  <si>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</si>
  <si>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</si>
  <si>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</si>
  <si>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</si>
  <si>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</si>
  <si>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</si>
  <si>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</si>
  <si>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</si>
  <si>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</si>
  <si>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</si>
  <si>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</si>
  <si>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</si>
  <si>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</si>
  <si>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</si>
  <si>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</si>
  <si>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</si>
  <si>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</si>
  <si>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</si>
  <si>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</si>
  <si>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</si>
  <si>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</si>
  <si>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</si>
  <si>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</si>
  <si>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</si>
  <si>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</si>
  <si>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</si>
  <si>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</si>
  <si>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</si>
  <si>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</si>
  <si>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</si>
  <si>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</si>
  <si>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</si>
  <si>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</si>
  <si>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</si>
  <si>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</si>
  <si>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</si>
  <si>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</si>
  <si>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</si>
  <si>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</si>
  <si>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</si>
  <si>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</si>
  <si>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</si>
  <si>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</si>
  <si>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</si>
  <si>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</si>
  <si>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</si>
  <si>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</si>
  <si>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</si>
  <si>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</si>
  <si>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</si>
  <si>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</si>
  <si>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</si>
  <si>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</si>
  <si>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</si>
  <si>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</si>
  <si>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</si>
  <si>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</si>
  <si>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</si>
  <si>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</si>
  <si>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</si>
  <si>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</si>
  <si>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</si>
  <si>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</si>
  <si>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</si>
  <si>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</si>
  <si>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</si>
  <si>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</si>
  <si>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</si>
  <si>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</si>
  <si>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</si>
  <si>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</si>
  <si>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</si>
  <si>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</si>
  <si>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</si>
  <si>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</si>
  <si>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</si>
  <si>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</si>
  <si>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</si>
  <si>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</si>
  <si>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</si>
  <si>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</si>
  <si>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</si>
  <si>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</si>
  <si>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</si>
  <si>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</si>
  <si>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</si>
  <si>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</si>
  <si>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</si>
  <si>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</si>
  <si>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</si>
  <si>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</si>
  <si>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</si>
  <si>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</si>
  <si>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</si>
  <si>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</si>
  <si>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</si>
  <si>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</si>
  <si>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</si>
  <si>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</si>
  <si>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</si>
  <si>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</si>
  <si>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</si>
  <si>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</si>
  <si>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</si>
  <si>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</si>
  <si>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</si>
  <si>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</si>
  <si>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</si>
  <si>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</si>
  <si>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</si>
  <si>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</si>
  <si>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</si>
  <si>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</si>
  <si>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</si>
  <si>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</si>
  <si>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</si>
  <si>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</si>
  <si>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</si>
  <si>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</si>
  <si>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</si>
  <si>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</si>
  <si>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</si>
  <si>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</si>
  <si>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</si>
  <si>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</si>
  <si>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</si>
  <si>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</si>
  <si>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</si>
  <si>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</si>
  <si>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</si>
  <si>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</si>
  <si>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</si>
  <si>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</si>
  <si>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</si>
  <si>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</si>
  <si>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</si>
  <si>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</si>
  <si>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</si>
  <si>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</si>
  <si>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</si>
  <si>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</si>
  <si>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</si>
  <si>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</si>
  <si>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</si>
  <si>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</si>
  <si>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</si>
  <si>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</si>
  <si>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</si>
  <si>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</si>
  <si>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</si>
  <si>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</si>
  <si>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</si>
  <si>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</si>
  <si>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</si>
  <si>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</si>
  <si>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</si>
  <si>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</si>
  <si>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</si>
  <si>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</si>
  <si>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</si>
  <si>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</si>
  <si>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</si>
  <si>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</si>
  <si>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</si>
  <si>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</si>
  <si>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</si>
  <si>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</si>
  <si>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</si>
  <si>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</si>
  <si>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</si>
  <si>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</si>
  <si>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</si>
  <si>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</si>
  <si>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</si>
  <si>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</si>
  <si>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</si>
  <si>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</si>
  <si>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</si>
  <si>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</si>
  <si>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</si>
  <si>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</si>
  <si>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</si>
  <si>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</si>
  <si>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</si>
  <si>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</si>
  <si>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</si>
  <si>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</si>
  <si>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</si>
  <si>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</si>
  <si>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</si>
  <si>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</si>
  <si>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</si>
  <si>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</si>
  <si>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</si>
  <si>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</si>
  <si>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</si>
  <si>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</si>
  <si>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</si>
  <si>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</si>
  <si>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</si>
  <si>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</si>
  <si>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</si>
  <si>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</si>
  <si>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</si>
  <si>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</si>
  <si>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</si>
  <si>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</si>
  <si>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</si>
  <si>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</si>
  <si>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</si>
  <si>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</si>
  <si>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</si>
  <si>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</si>
  <si>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</si>
  <si>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</si>
  <si>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</si>
  <si>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</si>
  <si>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</si>
  <si>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</si>
  <si>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</si>
  <si>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</si>
  <si>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</si>
  <si>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</si>
  <si>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</si>
  <si>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</si>
  <si>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</si>
  <si>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</si>
  <si>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</si>
  <si>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</si>
  <si>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</si>
  <si>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</si>
  <si>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</si>
  <si>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</si>
  <si>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</si>
  <si>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</si>
  <si>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</si>
  <si>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</si>
  <si>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</si>
  <si>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</si>
  <si>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</si>
  <si>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</si>
  <si>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</si>
  <si>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</si>
  <si>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</si>
  <si>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</si>
  <si>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</si>
  <si>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</si>
  <si>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</si>
  <si>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</si>
  <si>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</si>
  <si>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</si>
  <si>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</si>
  <si>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</si>
  <si>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</si>
  <si>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</si>
  <si>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</si>
  <si>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</si>
  <si>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</si>
  <si>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</si>
  <si>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</si>
  <si>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</si>
  <si>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</si>
  <si>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</si>
  <si>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</si>
  <si>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</si>
  <si>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</si>
  <si>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</si>
  <si>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</si>
  <si>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</si>
  <si>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</si>
  <si>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</si>
  <si>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</si>
  <si>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</si>
  <si>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</si>
  <si>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</si>
  <si>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</si>
  <si>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</si>
  <si>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</si>
  <si>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</si>
  <si>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</si>
  <si>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</si>
  <si>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</si>
  <si>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</si>
  <si>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</si>
  <si>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</si>
  <si>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</si>
  <si>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</si>
  <si>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</si>
  <si>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</si>
  <si>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</si>
  <si>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</si>
  <si>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</si>
  <si>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</si>
  <si>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</si>
  <si>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</si>
  <si>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</si>
  <si>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</si>
  <si>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</si>
  <si>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</si>
  <si>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</si>
  <si>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</si>
  <si>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</si>
  <si>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</si>
  <si>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</si>
  <si>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</si>
  <si>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</si>
  <si>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</si>
  <si>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</si>
  <si>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</si>
  <si>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</si>
  <si>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</si>
  <si>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</si>
  <si>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</si>
  <si>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</si>
  <si>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</si>
  <si>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</si>
  <si>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</si>
  <si>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</si>
  <si>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</si>
  <si>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</si>
  <si>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</si>
  <si>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</si>
  <si>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</si>
  <si>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</si>
  <si>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</si>
  <si>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</si>
  <si>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</si>
  <si>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</si>
  <si>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</si>
  <si>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</si>
  <si>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</si>
  <si>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</si>
  <si>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</si>
  <si>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</si>
  <si>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</si>
  <si>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</si>
  <si>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</si>
  <si>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</si>
  <si>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</si>
  <si>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</si>
  <si>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</si>
  <si>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</si>
  <si>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</si>
  <si>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</si>
  <si>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</si>
  <si>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</si>
  <si>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</si>
  <si>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</si>
  <si>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</si>
  <si>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</si>
  <si>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</si>
  <si>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</si>
  <si>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</si>
  <si>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</si>
  <si>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</si>
  <si>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</si>
  <si>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</si>
  <si>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</si>
  <si>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</si>
  <si>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</si>
  <si>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</si>
  <si>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</si>
  <si>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</si>
  <si>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</si>
  <si>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</si>
  <si>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</si>
  <si>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</si>
  <si>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</si>
  <si>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</si>
  <si>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</si>
  <si>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</si>
  <si>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</si>
  <si>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</si>
  <si>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</si>
  <si>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</si>
  <si>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</si>
  <si>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</si>
  <si>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</si>
  <si>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</si>
  <si>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</si>
  <si>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</si>
  <si>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</si>
  <si>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</si>
  <si>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</si>
  <si>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</si>
  <si>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</si>
  <si>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</si>
  <si>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</si>
  <si>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</si>
  <si>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</si>
  <si>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</si>
  <si>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</si>
  <si>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</si>
  <si>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</si>
  <si>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</si>
  <si>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</si>
  <si>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</si>
  <si>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</si>
  <si>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</si>
  <si>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</si>
  <si>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</si>
  <si>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</si>
  <si>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</si>
  <si>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</si>
  <si>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</si>
  <si>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</si>
  <si>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</si>
  <si>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</si>
  <si>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</si>
  <si>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</si>
  <si>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</si>
  <si>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</si>
  <si>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</si>
  <si>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</si>
  <si>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</si>
  <si>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</si>
  <si>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</si>
  <si>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</si>
  <si>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</si>
  <si>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</si>
  <si>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</si>
  <si>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</si>
  <si>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</si>
  <si>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</si>
  <si>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</si>
  <si>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</si>
  <si>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</si>
  <si>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</si>
  <si>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</si>
  <si>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</si>
  <si>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</si>
  <si>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</si>
  <si>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</si>
  <si>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</si>
  <si>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</si>
  <si>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</si>
  <si>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</si>
  <si>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</si>
  <si>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</si>
  <si>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</si>
  <si>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</si>
  <si>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</si>
  <si>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</si>
  <si>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</si>
  <si>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</si>
  <si>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</si>
  <si>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</si>
  <si>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</si>
  <si>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</si>
  <si>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</si>
  <si>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</si>
  <si>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</si>
  <si>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</si>
  <si>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</si>
  <si>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</si>
  <si>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</si>
  <si>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</si>
  <si>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</si>
  <si>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</si>
  <si>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</si>
  <si>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</si>
  <si>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</si>
  <si>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</si>
  <si>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</si>
  <si>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</si>
  <si>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</si>
  <si>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</si>
  <si>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</si>
  <si>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</si>
  <si>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</si>
  <si>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</si>
  <si>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</si>
  <si>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</si>
  <si>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</si>
  <si>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</si>
  <si>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</si>
  <si>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</si>
  <si>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</si>
  <si>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</si>
  <si>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</si>
  <si>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</si>
  <si>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</si>
  <si>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</si>
  <si>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</si>
  <si>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</si>
  <si>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</si>
  <si>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</si>
  <si>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</si>
  <si>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</si>
  <si>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</si>
  <si>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</si>
  <si>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</si>
  <si>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</si>
  <si>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</si>
  <si>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</si>
  <si>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</si>
  <si>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</si>
  <si>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</si>
  <si>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</si>
  <si>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</si>
  <si>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</si>
  <si>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</si>
  <si>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</si>
  <si>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</si>
  <si>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</si>
  <si>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</si>
  <si>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</si>
  <si>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</si>
  <si>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</si>
  <si>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</si>
  <si>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</si>
  <si>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</si>
  <si>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</si>
  <si>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</si>
  <si>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</si>
  <si>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</si>
  <si>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</si>
  <si>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</si>
  <si>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</si>
  <si>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</si>
  <si>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</si>
  <si>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</si>
  <si>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</si>
  <si>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</si>
  <si>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</si>
  <si>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</si>
  <si>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</si>
  <si>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</si>
  <si>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</si>
  <si>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</si>
  <si>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</si>
  <si>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</si>
  <si>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</si>
  <si>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</si>
  <si>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</si>
  <si>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</si>
  <si>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</si>
  <si>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</si>
  <si>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</si>
  <si>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</si>
  <si>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</si>
  <si>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</si>
  <si>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</si>
  <si>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</si>
  <si>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</si>
  <si>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</si>
  <si>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</si>
  <si>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</si>
  <si>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</si>
  <si>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</si>
  <si>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</si>
  <si>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</si>
  <si>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</si>
  <si>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</si>
  <si>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</si>
  <si>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</si>
  <si>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</si>
  <si>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</si>
  <si>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</si>
  <si>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</si>
  <si>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</si>
  <si>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</si>
  <si>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</si>
  <si>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</si>
  <si>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</si>
  <si>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</si>
  <si>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</si>
  <si>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</si>
  <si>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</si>
  <si>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</si>
  <si>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</si>
  <si>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</si>
  <si>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</si>
  <si>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</si>
  <si>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</si>
  <si>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</si>
  <si>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</si>
  <si>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</si>
  <si>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</si>
  <si>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</si>
  <si>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</si>
  <si>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</si>
  <si>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</si>
  <si>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</si>
  <si>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</si>
  <si>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</si>
  <si>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</si>
  <si>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</si>
  <si>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</si>
  <si>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</si>
  <si>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</si>
  <si>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</si>
  <si>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</si>
  <si>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</si>
  <si>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</si>
  <si>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</si>
  <si>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</si>
  <si>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</si>
  <si>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</si>
  <si>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</si>
  <si>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</si>
  <si>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</si>
  <si>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</si>
  <si>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</si>
  <si>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</si>
  <si>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</si>
  <si>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</si>
  <si>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</si>
  <si>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</si>
  <si>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</si>
  <si>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</si>
  <si>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</si>
  <si>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</si>
  <si>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</si>
  <si>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</si>
  <si>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</si>
  <si>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</si>
  <si>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</si>
  <si>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</si>
  <si>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</si>
  <si>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</si>
  <si>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</si>
  <si>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</si>
  <si>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</si>
  <si>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</si>
  <si>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</si>
  <si>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</si>
  <si>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</si>
  <si>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</si>
  <si>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</si>
  <si>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</si>
  <si>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</si>
  <si>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</si>
  <si>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</si>
  <si>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</si>
  <si>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</si>
  <si>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</si>
  <si>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</si>
  <si>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</si>
  <si>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</si>
  <si>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</si>
  <si>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</si>
  <si>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</si>
  <si>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</si>
  <si>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</si>
  <si>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</si>
  <si>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</si>
  <si>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</si>
  <si>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</si>
  <si>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</si>
  <si>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</si>
  <si>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</si>
  <si>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</si>
  <si>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</si>
  <si>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</si>
  <si>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</si>
  <si>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</si>
  <si>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</si>
  <si>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</si>
  <si>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</si>
  <si>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</si>
  <si>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</si>
  <si>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</si>
  <si>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</si>
  <si>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</si>
  <si>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</si>
  <si>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</si>
  <si>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</si>
  <si>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</si>
  <si>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</si>
  <si>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</si>
  <si>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</si>
  <si>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</si>
  <si>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</si>
  <si>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</si>
  <si>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</si>
  <si>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</si>
  <si>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</si>
  <si>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</si>
  <si>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</si>
  <si>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</si>
  <si>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</si>
  <si>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</si>
  <si>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</si>
  <si>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</si>
  <si>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</si>
  <si>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</si>
  <si>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</si>
  <si>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</si>
  <si>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</si>
  <si>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</si>
  <si>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</si>
  <si>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</si>
  <si>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</si>
  <si>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</si>
  <si>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</si>
  <si>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</si>
  <si>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</si>
  <si>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</si>
  <si>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</si>
  <si>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</si>
  <si>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</si>
  <si>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</si>
  <si>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</si>
  <si>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</si>
  <si>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</si>
  <si>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</si>
  <si>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</si>
  <si>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</si>
  <si>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</si>
  <si>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</si>
  <si>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</si>
  <si>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</si>
  <si>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</si>
  <si>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</si>
  <si>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</si>
  <si>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</si>
  <si>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</si>
  <si>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</si>
  <si>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</si>
  <si>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</si>
  <si>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</si>
  <si>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</si>
  <si>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</si>
  <si>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</si>
  <si>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</si>
  <si>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</si>
  <si>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</si>
  <si>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</si>
  <si>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</si>
  <si>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</si>
  <si>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</si>
  <si>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</si>
  <si>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</si>
  <si>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</si>
  <si>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</si>
  <si>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</si>
  <si>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</si>
  <si>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</si>
  <si>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</si>
  <si>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</si>
  <si>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</si>
  <si>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</si>
  <si>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</si>
  <si>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</si>
  <si>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</si>
  <si>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</si>
  <si>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</si>
  <si>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</si>
  <si>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</si>
  <si>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</si>
  <si>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</si>
  <si>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</si>
  <si>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</si>
  <si>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</si>
  <si>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</si>
  <si>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</si>
  <si>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</si>
  <si>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</si>
  <si>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</si>
  <si>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</si>
  <si>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</si>
  <si>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</si>
  <si>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</si>
  <si>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</si>
  <si>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</si>
  <si>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</si>
  <si>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</si>
  <si>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</si>
  <si>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</si>
  <si>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</si>
  <si>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</si>
  <si>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</si>
  <si>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</si>
  <si>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</si>
  <si>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</si>
  <si>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</si>
  <si>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</si>
  <si>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</si>
  <si>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</si>
  <si>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</si>
  <si>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</si>
  <si>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</si>
  <si>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</si>
  <si>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</si>
  <si>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</si>
  <si>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</si>
  <si>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</si>
  <si>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</si>
  <si>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</si>
  <si>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</si>
  <si>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</si>
  <si>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</si>
  <si>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</si>
  <si>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</si>
  <si>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</si>
  <si>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</si>
  <si>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</si>
  <si>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</si>
  <si>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</si>
  <si>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</si>
  <si>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</si>
  <si>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</si>
  <si>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</si>
  <si>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</si>
  <si>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</si>
  <si>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</si>
  <si>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</si>
  <si>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</si>
  <si>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</si>
  <si>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</si>
  <si>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</si>
  <si>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</si>
  <si>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</si>
  <si>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</si>
  <si>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</si>
  <si>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</si>
  <si>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</si>
  <si>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</si>
  <si>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</si>
  <si>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</si>
  <si>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</si>
  <si>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</si>
  <si>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</si>
  <si>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</si>
  <si>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</si>
  <si>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</si>
  <si>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</si>
  <si>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</si>
  <si>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</si>
  <si>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</si>
  <si>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</si>
  <si>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</si>
  <si>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</si>
  <si>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</si>
  <si>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</si>
  <si>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</si>
  <si>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</si>
  <si>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</si>
  <si>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</si>
  <si>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</si>
  <si>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</si>
  <si>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</si>
  <si>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</si>
  <si>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</si>
  <si>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</si>
  <si>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</si>
  <si>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</si>
  <si>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</si>
  <si>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</si>
  <si>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</si>
  <si>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</si>
  <si>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</si>
  <si>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</si>
  <si>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</si>
  <si>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</si>
  <si>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</si>
  <si>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</si>
  <si>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</si>
  <si>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</si>
  <si>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</si>
  <si>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</si>
  <si>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</si>
  <si>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</si>
  <si>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</si>
  <si>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</si>
  <si>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</si>
  <si>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</si>
  <si>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</si>
  <si>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</si>
  <si>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</si>
  <si>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</si>
  <si>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</si>
  <si>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</si>
  <si>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</si>
  <si>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</si>
  <si>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</si>
  <si>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</si>
  <si>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</si>
  <si>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</si>
  <si>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</si>
  <si>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</si>
  <si>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</si>
  <si>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</si>
  <si>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</si>
  <si>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</si>
  <si>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</si>
  <si>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</si>
  <si>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</si>
  <si>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</si>
  <si>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</si>
  <si>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</si>
  <si>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</si>
  <si>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</si>
  <si>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</si>
  <si>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</si>
  <si>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</si>
  <si>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</si>
  <si>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</si>
  <si>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</si>
  <si>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</si>
  <si>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</si>
  <si>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</si>
  <si>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</si>
  <si>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</si>
  <si>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</si>
  <si>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</si>
  <si>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</si>
  <si>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</si>
  <si>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</si>
  <si>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</si>
  <si>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</si>
  <si>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</si>
  <si>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</si>
  <si>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</si>
  <si>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</si>
  <si>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</si>
  <si>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</si>
  <si>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</si>
  <si>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</si>
  <si>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</si>
  <si>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</si>
  <si>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</si>
  <si>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</si>
  <si>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</si>
  <si>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</si>
  <si>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</si>
  <si>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</si>
  <si>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</si>
  <si>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</si>
  <si>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</si>
  <si>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</si>
  <si>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</si>
  <si>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</si>
  <si>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</si>
  <si>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</si>
  <si>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</si>
  <si>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</si>
  <si>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</si>
  <si>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</si>
  <si>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</si>
  <si>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</si>
  <si>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</si>
  <si>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</si>
  <si>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</si>
  <si>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</si>
  <si>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</si>
  <si>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</si>
  <si>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</si>
  <si>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</si>
  <si>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</si>
  <si>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</si>
  <si>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</si>
  <si>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</si>
  <si>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</si>
  <si>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</si>
  <si>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</si>
  <si>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</si>
  <si>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</si>
  <si>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</si>
  <si>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</si>
  <si>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</si>
  <si>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</si>
  <si>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</si>
  <si>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</si>
  <si>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</si>
  <si>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</si>
  <si>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</si>
  <si>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</si>
  <si>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</si>
  <si>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</si>
  <si>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</si>
  <si>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</si>
  <si>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</si>
  <si>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</si>
  <si>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</si>
  <si>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</si>
  <si>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</si>
  <si>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</si>
  <si>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</si>
  <si>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</si>
  <si>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</si>
  <si>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</si>
  <si>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</si>
  <si>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</si>
  <si>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</si>
  <si>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</si>
  <si>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</si>
  <si>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</si>
  <si>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</si>
  <si>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</si>
  <si>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</si>
  <si>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</si>
  <si>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</si>
  <si>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</si>
  <si>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</si>
  <si>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</si>
  <si>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</si>
  <si>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</si>
  <si>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</si>
  <si>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</si>
  <si>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</si>
  <si>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</si>
  <si>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</si>
  <si>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</si>
  <si>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</si>
  <si>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</si>
  <si>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</si>
  <si>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</si>
  <si>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</si>
  <si>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</si>
  <si>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</si>
  <si>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</si>
  <si>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</si>
  <si>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</si>
  <si>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</si>
  <si>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</si>
  <si>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</si>
  <si>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</si>
  <si>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</si>
  <si>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</si>
  <si>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</si>
  <si>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</si>
  <si>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</si>
  <si>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</si>
  <si>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</si>
  <si>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</si>
  <si>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</si>
  <si>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</si>
  <si>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</si>
  <si>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</si>
  <si>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</si>
  <si>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</si>
  <si>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</si>
  <si>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</si>
  <si>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</si>
  <si>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</si>
  <si>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</si>
  <si>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</si>
  <si>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</si>
  <si>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</si>
  <si>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</si>
  <si>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</si>
  <si>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</si>
  <si>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</si>
  <si>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</si>
  <si>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</si>
  <si>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</si>
  <si>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</si>
  <si>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</si>
  <si>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</si>
  <si>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</si>
  <si>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</si>
  <si>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</si>
  <si>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</si>
  <si>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</si>
  <si>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</si>
  <si>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</si>
  <si>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</si>
  <si>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</si>
  <si>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</si>
  <si>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</si>
  <si>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</si>
  <si>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</si>
  <si>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</si>
  <si>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</si>
  <si>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</si>
  <si>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</si>
  <si>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</si>
  <si>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</si>
  <si>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</si>
  <si>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</si>
  <si>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</si>
  <si>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</si>
  <si>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</si>
  <si>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</si>
  <si>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</si>
  <si>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</si>
  <si>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</si>
  <si>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</si>
  <si>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</si>
  <si>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</si>
  <si>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</si>
  <si>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</si>
  <si>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</si>
  <si>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</si>
  <si>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</si>
  <si>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</si>
  <si>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</si>
  <si>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</si>
  <si>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</si>
  <si>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</si>
  <si>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</si>
  <si>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</si>
  <si>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</si>
  <si>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</si>
  <si>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</si>
  <si>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</si>
  <si>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</si>
  <si>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</si>
  <si>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</si>
  <si>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</si>
  <si>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</si>
  <si>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</si>
  <si>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</si>
  <si>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</si>
  <si>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</si>
  <si>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</si>
  <si>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</si>
  <si>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</si>
  <si>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</si>
  <si>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</si>
  <si>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</si>
  <si>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</si>
  <si>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</si>
  <si>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</si>
  <si>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</si>
  <si>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</si>
  <si>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</si>
  <si>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</si>
  <si>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</si>
  <si>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</si>
  <si>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</si>
  <si>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</si>
  <si>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</si>
  <si>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</si>
  <si>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</si>
  <si>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</si>
  <si>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</si>
  <si>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</si>
  <si>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</si>
  <si>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</si>
  <si>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</si>
  <si>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</si>
  <si>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</si>
  <si>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</si>
  <si>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</si>
  <si>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</si>
  <si>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</si>
  <si>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</si>
  <si>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</si>
  <si>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</si>
  <si>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</si>
  <si>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</si>
  <si>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</si>
  <si>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</si>
  <si>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</si>
  <si>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</si>
  <si>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</si>
  <si>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</si>
  <si>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</si>
  <si>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</si>
  <si>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</si>
  <si>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</si>
  <si>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</si>
  <si>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</si>
  <si>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</si>
  <si>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</si>
  <si>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</si>
  <si>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</si>
  <si>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</si>
  <si>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</si>
  <si>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</si>
  <si>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</si>
  <si>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</si>
  <si>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</si>
  <si>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</si>
  <si>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</si>
  <si>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</si>
  <si>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</si>
  <si>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</si>
  <si>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</si>
  <si>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</si>
  <si>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</si>
  <si>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</si>
  <si>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</si>
  <si>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</si>
  <si>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</si>
  <si>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</si>
  <si>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</si>
  <si>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</si>
  <si>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</si>
  <si>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</si>
  <si>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</si>
  <si>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</si>
  <si>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</si>
  <si>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</si>
  <si>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</si>
  <si>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</si>
  <si>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</si>
  <si>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</si>
  <si>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</si>
  <si>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</si>
  <si>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</si>
  <si>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</si>
  <si>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</si>
  <si>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</si>
  <si>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</si>
  <si>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</si>
  <si>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</si>
  <si>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</si>
  <si>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</si>
  <si>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</si>
  <si>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</si>
  <si>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</si>
  <si>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</si>
  <si>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</si>
  <si>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</si>
  <si>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</si>
  <si>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</si>
  <si>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</si>
  <si>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</si>
  <si>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</si>
  <si>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</si>
  <si>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</si>
  <si>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</si>
  <si>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</si>
  <si>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</si>
  <si>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</si>
  <si>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</si>
  <si>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</si>
  <si>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</si>
  <si>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</si>
  <si>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</si>
  <si>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</si>
  <si>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</si>
  <si>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</si>
  <si>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</si>
  <si>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</si>
  <si>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</si>
  <si>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</si>
  <si>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</si>
  <si>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</si>
  <si>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</si>
  <si>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</si>
  <si>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</si>
  <si>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</si>
  <si>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</si>
  <si>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</si>
  <si>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</si>
  <si>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</si>
  <si>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</si>
  <si>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</si>
  <si>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</si>
  <si>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</si>
  <si>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</si>
  <si>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</si>
  <si>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</si>
  <si>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</si>
  <si>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</si>
  <si>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</si>
  <si>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</si>
  <si>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</si>
  <si>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</si>
  <si>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</si>
  <si>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</si>
  <si>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</si>
  <si>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</si>
  <si>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</si>
  <si>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</si>
  <si>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</si>
  <si>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</si>
  <si>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</si>
  <si>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</si>
  <si>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</si>
  <si>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</si>
  <si>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</si>
  <si>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</si>
  <si>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</si>
  <si>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</si>
  <si>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</si>
  <si>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</si>
  <si>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</si>
  <si>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</si>
  <si>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</si>
  <si>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</si>
  <si>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</si>
  <si>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</si>
  <si>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</si>
  <si>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</si>
  <si>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</si>
  <si>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</si>
  <si>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</si>
  <si>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</si>
  <si>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</si>
  <si>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</si>
  <si>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</si>
  <si>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</si>
  <si>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</si>
  <si>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</si>
  <si>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</si>
  <si>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</si>
  <si>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</si>
  <si>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</si>
  <si>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</si>
  <si>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</si>
  <si>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</si>
  <si>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</si>
  <si>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</si>
  <si>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</si>
  <si>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</si>
  <si>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</si>
  <si>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</si>
  <si>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</si>
  <si>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</si>
  <si>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</si>
  <si>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</si>
  <si>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</si>
  <si>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</si>
  <si>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</si>
  <si>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</si>
  <si>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</si>
  <si>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</si>
  <si>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</si>
  <si>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</si>
  <si>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</si>
  <si>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</si>
  <si>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</si>
  <si>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</si>
  <si>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</si>
  <si>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</si>
  <si>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</si>
  <si>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</si>
  <si>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</si>
  <si>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</si>
  <si>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</si>
  <si>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</si>
  <si>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</si>
  <si>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</si>
  <si>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</si>
  <si>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</si>
  <si>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</si>
  <si>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</si>
  <si>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</si>
  <si>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</si>
  <si>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</si>
  <si>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</si>
  <si>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</si>
  <si>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</si>
  <si>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</si>
  <si>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</si>
  <si>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</si>
  <si>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</si>
  <si>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</si>
  <si>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</si>
  <si>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</si>
  <si>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</si>
  <si>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</si>
  <si>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</si>
  <si>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</si>
  <si>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</si>
  <si>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</si>
  <si>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</si>
  <si>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</si>
  <si>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</si>
  <si>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</si>
  <si>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</si>
  <si>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</si>
  <si>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</si>
  <si>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</si>
  <si>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</si>
  <si>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</si>
  <si>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</si>
  <si>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</si>
  <si>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</si>
  <si>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</si>
  <si>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</si>
  <si>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</si>
  <si>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</si>
  <si>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</si>
  <si>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</si>
  <si>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</si>
  <si>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</si>
  <si>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</si>
  <si>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</si>
  <si>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</si>
  <si>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</si>
  <si>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</si>
  <si>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</si>
  <si>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</si>
  <si>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</si>
  <si>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</si>
  <si>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</si>
  <si>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</si>
  <si>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</si>
  <si>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</si>
  <si>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</si>
  <si>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</si>
  <si>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</si>
  <si>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</si>
  <si>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</si>
  <si>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</si>
  <si>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</si>
  <si>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</si>
  <si>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</si>
  <si>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</si>
  <si>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</si>
  <si>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</si>
  <si>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</si>
  <si>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</si>
  <si>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</si>
  <si>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</si>
  <si>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</si>
  <si>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</si>
  <si>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</si>
  <si>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</si>
  <si>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</si>
  <si>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</si>
  <si>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</si>
  <si>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</si>
  <si>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</si>
  <si>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</si>
  <si>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</si>
  <si>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</si>
  <si>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</si>
  <si>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</si>
  <si>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</si>
  <si>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</si>
  <si>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</si>
  <si>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</si>
  <si>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</si>
  <si>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</si>
  <si>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</si>
  <si>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</si>
  <si>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</si>
  <si>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</si>
  <si>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</si>
  <si>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</si>
  <si>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</si>
  <si>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</si>
  <si>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</si>
  <si>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</si>
  <si>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</si>
  <si>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</si>
  <si>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</si>
  <si>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</si>
  <si>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</si>
  <si>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</si>
  <si>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</si>
  <si>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</si>
  <si>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</si>
  <si>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</si>
  <si>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</si>
  <si>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</si>
  <si>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</si>
  <si>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</si>
  <si>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</si>
  <si>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</si>
  <si>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</si>
  <si>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</si>
  <si>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</si>
  <si>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</si>
  <si>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</si>
  <si>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</si>
  <si>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</si>
  <si>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</si>
  <si>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</si>
  <si>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</si>
  <si>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</si>
  <si>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</si>
  <si>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</si>
  <si>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</si>
  <si>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</si>
  <si>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</si>
  <si>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</si>
  <si>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</si>
  <si>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</si>
  <si>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</si>
  <si>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</si>
  <si>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</si>
  <si>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</si>
  <si>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</si>
  <si>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</si>
  <si>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</si>
  <si>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</si>
  <si>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</si>
  <si>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</si>
  <si>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</si>
  <si>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</si>
  <si>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</si>
  <si>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</si>
  <si>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</si>
  <si>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</si>
  <si>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</si>
  <si>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</si>
  <si>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</si>
  <si>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</si>
  <si>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</si>
  <si>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</si>
  <si>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</si>
  <si>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</si>
  <si>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</si>
  <si>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</si>
  <si>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</si>
  <si>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</si>
  <si>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</si>
  <si>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</si>
  <si>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</si>
  <si>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</si>
  <si>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</si>
  <si>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</si>
  <si>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</si>
  <si>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</si>
  <si>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</si>
  <si>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</si>
  <si>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</si>
  <si>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</si>
  <si>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</si>
  <si>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</si>
  <si>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</si>
  <si>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</si>
  <si>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</si>
  <si>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</si>
  <si>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</si>
  <si>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</si>
  <si>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</si>
  <si>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</si>
  <si>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</si>
  <si>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</si>
  <si>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</si>
  <si>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</si>
  <si>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</si>
  <si>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</si>
  <si>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</si>
  <si>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</si>
  <si>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</si>
  <si>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</si>
  <si>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</si>
  <si>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</si>
  <si>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</si>
  <si>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</si>
  <si>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</si>
  <si>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</si>
  <si>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</si>
  <si>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</si>
  <si>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</si>
  <si>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</si>
  <si>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</si>
  <si>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</si>
  <si>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</si>
  <si>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</si>
  <si>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</si>
  <si>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</si>
  <si>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</si>
  <si>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</si>
  <si>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</si>
  <si>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</si>
  <si>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</si>
  <si>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</si>
  <si>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</si>
  <si>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</si>
  <si>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</si>
  <si>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</si>
  <si>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</si>
  <si>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</si>
  <si>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</si>
  <si>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</si>
  <si>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</si>
  <si>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</si>
  <si>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</si>
  <si>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</si>
  <si>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</si>
  <si>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</si>
  <si>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</si>
  <si>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</si>
  <si>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</si>
  <si>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</si>
  <si>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</si>
  <si>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</si>
  <si>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</si>
  <si>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</si>
  <si>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</si>
  <si>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</si>
  <si>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</si>
  <si>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</si>
  <si>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</si>
  <si>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</si>
  <si>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</si>
  <si>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</si>
  <si>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</si>
  <si>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</si>
  <si>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</si>
  <si>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</si>
  <si>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</si>
  <si>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</si>
  <si>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</si>
  <si>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</si>
  <si>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</si>
  <si>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</si>
  <si>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</si>
  <si>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</si>
  <si>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</si>
  <si>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</si>
  <si>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</si>
  <si>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</si>
  <si>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</si>
  <si>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</si>
  <si>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</si>
  <si>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</si>
  <si>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</si>
  <si>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</si>
  <si>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</si>
  <si>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</si>
  <si>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</si>
  <si>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</si>
  <si>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</si>
  <si>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</si>
  <si>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</si>
  <si>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</si>
  <si>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</si>
  <si>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</si>
  <si>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</si>
  <si>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</si>
  <si>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</si>
  <si>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</si>
  <si>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</si>
  <si>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</si>
  <si>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</si>
  <si>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</si>
  <si>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</si>
  <si>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</si>
  <si>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</si>
  <si>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</si>
  <si>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</si>
  <si>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</si>
  <si>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</si>
  <si>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</si>
  <si>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</si>
  <si>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</si>
  <si>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</si>
  <si>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</si>
  <si>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</si>
  <si>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</si>
  <si>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</si>
  <si>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</si>
  <si>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</si>
  <si>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</si>
  <si>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</si>
  <si>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</si>
  <si>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</si>
  <si>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</si>
  <si>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</si>
  <si>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</si>
  <si>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</si>
  <si>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</si>
  <si>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</si>
  <si>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</si>
  <si>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</si>
  <si>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</si>
  <si>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</si>
  <si>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</si>
  <si>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</si>
  <si>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</si>
  <si>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</si>
  <si>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</si>
  <si>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</si>
  <si>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</si>
  <si>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</si>
  <si>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</si>
  <si>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</si>
  <si>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</si>
  <si>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</si>
  <si>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</si>
  <si>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</si>
  <si>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</si>
  <si>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</si>
  <si>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</si>
  <si>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</si>
  <si>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</si>
  <si>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</si>
  <si>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</si>
  <si>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</si>
  <si>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</si>
  <si>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</si>
  <si>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</si>
  <si>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</si>
  <si>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</si>
  <si>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</si>
  <si>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</si>
  <si>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</si>
  <si>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</si>
  <si>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</si>
  <si>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</si>
  <si>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</si>
  <si>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</si>
  <si>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</si>
  <si>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</si>
  <si>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</si>
  <si>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</si>
  <si>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</si>
  <si>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</si>
  <si>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</si>
  <si>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</si>
  <si>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</si>
  <si>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</si>
  <si>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</si>
  <si>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</si>
  <si>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</si>
  <si>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</si>
  <si>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</si>
  <si>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</si>
  <si>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</si>
  <si>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</si>
  <si>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</si>
  <si>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</si>
  <si>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</si>
  <si>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</si>
  <si>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</si>
  <si>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</si>
  <si>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</si>
  <si>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</si>
  <si>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</si>
  <si>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</si>
  <si>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</si>
  <si>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</si>
  <si>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</si>
  <si>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</si>
  <si>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</si>
  <si>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</si>
  <si>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</si>
  <si>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</si>
  <si>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</si>
  <si>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</si>
  <si>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</si>
  <si>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</si>
  <si>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</si>
  <si>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</si>
  <si>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</si>
  <si>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</si>
  <si>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</si>
  <si>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</si>
  <si>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</si>
  <si>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</si>
  <si>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</si>
  <si>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</si>
  <si>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</si>
  <si>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</si>
  <si>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</si>
  <si>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</si>
  <si>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</si>
  <si>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</si>
  <si>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</si>
  <si>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</si>
  <si>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</si>
  <si>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</si>
  <si>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</si>
  <si>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</si>
  <si>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</si>
  <si>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</si>
  <si>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</si>
  <si>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</si>
  <si>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</si>
  <si>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</si>
  <si>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</si>
  <si>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</si>
  <si>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</si>
  <si>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</si>
  <si>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</si>
  <si>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</si>
  <si>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</si>
  <si>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</si>
  <si>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</si>
  <si>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</si>
  <si>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</si>
  <si>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</si>
  <si>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</si>
  <si>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</si>
  <si>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</si>
  <si>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</si>
  <si>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</si>
  <si>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</si>
  <si>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</si>
  <si>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</si>
  <si>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</si>
  <si>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</si>
  <si>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</si>
  <si>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</si>
  <si>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</si>
  <si>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</si>
  <si>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</si>
  <si>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</si>
  <si>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</si>
  <si>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</si>
  <si>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</si>
  <si>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</si>
  <si>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</si>
  <si>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</si>
  <si>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</si>
  <si>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</si>
  <si>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</si>
  <si>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</si>
  <si>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</si>
  <si>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</si>
  <si>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</si>
  <si>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</si>
  <si>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</si>
  <si>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</si>
  <si>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</si>
  <si>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</si>
  <si>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</si>
  <si>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</si>
  <si>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</si>
  <si>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</si>
  <si>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</si>
  <si>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</si>
  <si>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</si>
  <si>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</si>
  <si>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</si>
  <si>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</si>
  <si>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</si>
  <si>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</si>
  <si>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</si>
  <si>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</si>
  <si>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</si>
  <si>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</si>
  <si>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</si>
  <si>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</si>
  <si>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</si>
  <si>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</si>
  <si>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</si>
  <si>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</si>
  <si>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</si>
  <si>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</si>
  <si>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</si>
  <si>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</si>
  <si>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</si>
  <si>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</si>
  <si>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</si>
  <si>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</si>
  <si>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</si>
  <si>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</si>
  <si>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</si>
  <si>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</si>
  <si>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</si>
  <si>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</si>
  <si>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</si>
  <si>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</si>
  <si>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</si>
  <si>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</si>
  <si>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</si>
  <si>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</si>
  <si>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</si>
  <si>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</si>
  <si>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</si>
  <si>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</si>
  <si>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</si>
  <si>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</si>
  <si>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</si>
  <si>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</si>
  <si>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</si>
  <si>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</si>
  <si>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</si>
  <si>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</si>
  <si>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</si>
  <si>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</si>
  <si>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</si>
  <si>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</si>
  <si>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</si>
  <si>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</si>
  <si>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</si>
  <si>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</si>
  <si>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</si>
  <si>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</si>
  <si>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</si>
  <si>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</si>
  <si>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</si>
  <si>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</si>
  <si>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</si>
  <si>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</si>
  <si>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</si>
  <si>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</si>
  <si>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</si>
  <si>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</si>
  <si>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</si>
  <si>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</si>
  <si>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</si>
  <si>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</si>
  <si>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</si>
  <si>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</si>
  <si>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</si>
  <si>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</si>
  <si>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</si>
  <si>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</si>
  <si>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</si>
  <si>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</si>
  <si>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</si>
  <si>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</si>
  <si>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</si>
  <si>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</si>
  <si>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</si>
  <si>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</si>
  <si>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</si>
  <si>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</si>
  <si>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</si>
  <si>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</si>
  <si>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</si>
  <si>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</si>
  <si>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</si>
  <si>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</si>
  <si>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</si>
  <si>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</si>
  <si>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</si>
  <si>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</si>
  <si>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</si>
  <si>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</si>
  <si>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</si>
  <si>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</si>
  <si>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</si>
  <si>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</si>
  <si>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</si>
  <si>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</si>
  <si>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</si>
  <si>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</si>
  <si>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</si>
  <si>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</si>
  <si>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</si>
  <si>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</si>
  <si>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</si>
  <si>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</si>
  <si>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</si>
  <si>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</si>
  <si>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</si>
  <si>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</si>
  <si>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</si>
  <si>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</si>
  <si>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</si>
  <si>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</si>
  <si>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</si>
  <si>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</si>
  <si>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</si>
  <si>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</si>
  <si>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</si>
  <si>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</si>
  <si>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</si>
  <si>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</si>
  <si>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</si>
  <si>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</si>
  <si>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</si>
  <si>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</si>
  <si>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</si>
  <si>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</si>
  <si>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</si>
  <si>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</si>
  <si>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</si>
  <si>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</si>
  <si>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</si>
  <si>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</si>
  <si>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</si>
  <si>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</si>
  <si>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</si>
  <si>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</si>
  <si>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</si>
  <si>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</si>
  <si>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</si>
  <si>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</si>
  <si>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</si>
  <si>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</si>
  <si>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</si>
  <si>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</si>
  <si>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</si>
  <si>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</si>
  <si>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</si>
  <si>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</si>
  <si>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</si>
  <si>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</si>
  <si>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</si>
  <si>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</si>
  <si>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</si>
  <si>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</si>
  <si>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</si>
  <si>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</si>
  <si>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</si>
  <si>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</si>
  <si>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</si>
  <si>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</si>
  <si>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</si>
  <si>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</si>
  <si>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</si>
  <si>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</si>
  <si>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</si>
  <si>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</si>
  <si>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</si>
  <si>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</si>
  <si>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</si>
  <si>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</si>
  <si>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</si>
  <si>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</si>
  <si>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</si>
  <si>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</si>
  <si>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</si>
  <si>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</si>
  <si>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</si>
  <si>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</si>
  <si>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</si>
  <si>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</si>
  <si>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</si>
  <si>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</si>
  <si>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</si>
  <si>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</si>
  <si>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</si>
  <si>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</si>
  <si>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</si>
  <si>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</si>
  <si>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</si>
  <si>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</si>
  <si>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</si>
  <si>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</si>
  <si>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</si>
  <si>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</si>
  <si>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</si>
  <si>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</si>
  <si>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</si>
  <si>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</si>
  <si>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</si>
  <si>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</si>
  <si>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</si>
  <si>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</si>
  <si>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</si>
  <si>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</si>
  <si>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</si>
  <si>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</si>
  <si>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</si>
  <si>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</si>
  <si>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</si>
  <si>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</si>
  <si>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</si>
  <si>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</si>
  <si>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</si>
  <si>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</si>
  <si>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</si>
  <si>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</si>
  <si>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</si>
  <si>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</si>
  <si>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</si>
  <si>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</si>
  <si>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</si>
  <si>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</si>
  <si>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</si>
  <si>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</si>
  <si>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</si>
  <si>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</si>
  <si>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</si>
  <si>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</si>
  <si>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</si>
  <si>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</si>
  <si>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</si>
  <si>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</si>
  <si>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</si>
  <si>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</si>
  <si>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</si>
  <si>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</si>
  <si>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</si>
  <si>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</si>
  <si>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</si>
  <si>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</si>
  <si>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</si>
  <si>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</si>
  <si>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</si>
  <si>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</si>
  <si>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</si>
  <si>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</si>
  <si>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</si>
  <si>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</si>
  <si>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</si>
  <si>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</si>
  <si>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</si>
  <si>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</si>
  <si>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</si>
  <si>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</si>
  <si>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</si>
  <si>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</si>
  <si>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</si>
  <si>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</si>
  <si>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</si>
  <si>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</si>
  <si>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</si>
  <si>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</si>
  <si>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</si>
  <si>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</si>
  <si>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</si>
  <si>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</si>
  <si>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</si>
  <si>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</si>
  <si>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</si>
  <si>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</si>
  <si>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</si>
  <si>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</si>
  <si>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</si>
  <si>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</si>
  <si>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</si>
  <si>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</si>
  <si>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</si>
  <si>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</si>
  <si>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</si>
  <si>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</si>
  <si>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</si>
  <si>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</si>
  <si>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</si>
  <si>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</si>
  <si>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</si>
  <si>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</si>
  <si>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</si>
  <si>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</si>
  <si>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</si>
  <si>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</si>
  <si>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</si>
  <si>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</si>
  <si>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</si>
  <si>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</si>
  <si>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</si>
  <si>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</si>
  <si>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</si>
  <si>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</si>
  <si>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</si>
  <si>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</si>
  <si>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</si>
  <si>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</si>
  <si>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</si>
  <si>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</si>
  <si>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</si>
  <si>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</si>
  <si>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</si>
  <si>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</si>
  <si>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</si>
  <si>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</si>
  <si>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</si>
  <si>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</si>
  <si>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</si>
  <si>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</si>
  <si>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</si>
  <si>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</si>
  <si>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</si>
  <si>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</si>
  <si>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</si>
  <si>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</si>
  <si>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</si>
  <si>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</si>
  <si>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</si>
  <si>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</si>
  <si>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</si>
  <si>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</si>
  <si>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</si>
  <si>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</si>
  <si>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</si>
  <si>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</si>
  <si>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</si>
  <si>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</si>
  <si>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</si>
  <si>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</si>
  <si>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</si>
  <si>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</si>
  <si>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</si>
  <si>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</si>
  <si>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</si>
  <si>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</si>
  <si>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</si>
  <si>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</si>
  <si>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</si>
  <si>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</si>
  <si>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</si>
  <si>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</si>
  <si>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</si>
  <si>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</si>
  <si>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</si>
  <si>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</si>
  <si>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</si>
  <si>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</si>
  <si>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</si>
  <si>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</si>
  <si>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</si>
  <si>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</si>
  <si>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</si>
  <si>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</si>
  <si>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</si>
  <si>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</si>
  <si>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</si>
  <si>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</si>
  <si>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</si>
  <si>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</si>
  <si>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</si>
  <si>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</si>
  <si>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</si>
  <si>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</si>
  <si>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</si>
  <si>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</si>
  <si>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</si>
  <si>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</si>
  <si>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</si>
  <si>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</si>
  <si>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</si>
  <si>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</si>
  <si>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</si>
  <si>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</si>
  <si>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</si>
  <si>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</si>
  <si>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</si>
  <si>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</si>
  <si>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</si>
  <si>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</si>
  <si>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</si>
  <si>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</si>
  <si>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</si>
  <si>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</si>
  <si>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</si>
  <si>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</si>
  <si>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</si>
  <si>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</si>
  <si>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</si>
  <si>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</si>
  <si>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</si>
  <si>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</si>
  <si>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</si>
  <si>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</si>
  <si>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</si>
  <si>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</si>
  <si>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</si>
  <si>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</si>
  <si>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</si>
  <si>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</si>
  <si>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</si>
  <si>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</si>
  <si>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</si>
  <si>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</si>
  <si>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</si>
  <si>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</si>
  <si>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</si>
  <si>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</si>
  <si>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</si>
  <si>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</si>
  <si>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</si>
  <si>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</si>
  <si>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</si>
  <si>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</si>
  <si>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</si>
  <si>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</si>
  <si>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</si>
  <si>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</si>
  <si>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</si>
  <si>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</si>
  <si>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</si>
  <si>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</si>
  <si>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</si>
  <si>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</si>
  <si>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</si>
  <si>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</si>
  <si>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</si>
  <si>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</si>
  <si>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</si>
  <si>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</si>
  <si>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</si>
  <si>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</si>
  <si>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</si>
  <si>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</si>
  <si>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</si>
  <si>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</si>
  <si>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</si>
  <si>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</si>
  <si>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</si>
  <si>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</si>
  <si>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</si>
  <si>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</si>
  <si>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</si>
  <si>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</si>
  <si>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</si>
  <si>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</si>
  <si>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</si>
  <si>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</si>
  <si>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</si>
  <si>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</si>
  <si>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</si>
  <si>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</si>
  <si>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</si>
  <si>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</si>
  <si>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</si>
  <si>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</si>
  <si>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</si>
  <si>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</si>
  <si>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</si>
  <si>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</si>
  <si>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</si>
  <si>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</si>
  <si>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</si>
  <si>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</si>
  <si>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</si>
  <si>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</si>
  <si>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</si>
  <si>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</si>
  <si>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</si>
  <si>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</si>
  <si>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</si>
  <si>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</si>
  <si>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</si>
  <si>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</si>
  <si>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</si>
  <si>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</si>
  <si>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</si>
  <si>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</si>
  <si>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</si>
  <si>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</si>
  <si>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</si>
  <si>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</si>
  <si>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</si>
  <si>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</si>
  <si>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</si>
  <si>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</si>
  <si>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</si>
  <si>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</si>
  <si>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</si>
  <si>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</si>
  <si>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</si>
  <si>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</si>
  <si>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</si>
  <si>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</si>
  <si>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</si>
  <si>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</si>
  <si>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</si>
  <si>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</si>
  <si>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</si>
  <si>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</si>
  <si>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</si>
  <si>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</si>
  <si>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</si>
  <si>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</si>
  <si>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</si>
  <si>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</si>
  <si>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</si>
  <si>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</si>
  <si>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</si>
  <si>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</si>
  <si>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</si>
  <si>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</si>
  <si>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</si>
  <si>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</si>
  <si>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</si>
  <si>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</si>
  <si>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</si>
  <si>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</si>
  <si>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</si>
  <si>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</si>
  <si>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</si>
  <si>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</si>
  <si>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</si>
  <si>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</si>
  <si>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</si>
  <si>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</si>
  <si>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</si>
  <si>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</si>
  <si>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</si>
  <si>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</si>
  <si>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</si>
  <si>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</si>
  <si>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</si>
  <si>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</si>
  <si>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</si>
  <si>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</si>
  <si>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</si>
  <si>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</si>
  <si>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</si>
  <si>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</si>
  <si>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</si>
  <si>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</si>
  <si>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</si>
  <si>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</si>
  <si>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</si>
  <si>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</si>
  <si>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</si>
  <si>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</si>
  <si>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</si>
  <si>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</si>
  <si>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</si>
  <si>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</si>
  <si>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</si>
  <si>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</si>
  <si>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</si>
  <si>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</si>
  <si>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</si>
  <si>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</si>
  <si>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</si>
  <si>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</si>
  <si>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</si>
  <si>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</si>
  <si>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</si>
  <si>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</si>
  <si>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</si>
  <si>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</si>
  <si>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</si>
  <si>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</si>
  <si>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</si>
  <si>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</si>
  <si>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</si>
  <si>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</si>
  <si>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</si>
  <si>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</si>
  <si>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</si>
  <si>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</si>
  <si>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</si>
  <si>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</si>
  <si>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</si>
  <si>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</si>
  <si>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</si>
  <si>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</si>
  <si>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</si>
  <si>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</si>
  <si>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</si>
  <si>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</si>
  <si>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</si>
  <si>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</si>
  <si>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</si>
  <si>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</si>
  <si>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</si>
  <si>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</si>
  <si>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</si>
  <si>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</si>
  <si>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</si>
  <si>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</si>
  <si>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</si>
  <si>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</si>
  <si>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</si>
  <si>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</si>
  <si>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</si>
  <si>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</si>
  <si>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</si>
  <si>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</si>
  <si>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</si>
  <si>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</si>
  <si>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</si>
  <si>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</si>
  <si>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</si>
  <si>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</si>
  <si>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</si>
  <si>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</si>
  <si>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</si>
  <si>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</si>
  <si>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</si>
  <si>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</si>
  <si>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</si>
  <si>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</si>
  <si>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</si>
  <si>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</si>
  <si>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</si>
  <si>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</si>
  <si>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</si>
  <si>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</si>
  <si>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</si>
  <si>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</si>
  <si>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</si>
  <si>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</si>
  <si>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</si>
  <si>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</si>
  <si>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</si>
  <si>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</si>
  <si>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</si>
  <si>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</si>
  <si>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</si>
  <si>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</si>
  <si>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</si>
  <si>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</si>
  <si>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</si>
  <si>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</si>
  <si>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</si>
  <si>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</si>
  <si>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</si>
  <si>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</si>
  <si>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</si>
  <si>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</si>
  <si>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</si>
  <si>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</si>
  <si>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</si>
  <si>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</si>
  <si>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</si>
  <si>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</si>
  <si>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</si>
  <si>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</si>
  <si>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</si>
  <si>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</si>
  <si>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</si>
  <si>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</si>
  <si>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</si>
  <si>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</si>
  <si>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</si>
  <si>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</si>
  <si>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</si>
  <si>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</si>
  <si>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</si>
  <si>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</si>
  <si>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</si>
  <si>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</si>
  <si>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</si>
  <si>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</si>
  <si>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</si>
  <si>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</si>
  <si>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</si>
  <si>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</si>
  <si>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</si>
  <si>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</si>
  <si>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</si>
  <si>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</si>
  <si>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</si>
  <si>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</si>
  <si>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</si>
  <si>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</si>
  <si>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</si>
  <si>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</si>
  <si>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</si>
  <si>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</si>
  <si>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</si>
  <si>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</si>
  <si>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</si>
  <si>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</si>
  <si>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</si>
  <si>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</si>
  <si>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</si>
  <si>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</si>
  <si>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</si>
  <si>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</si>
  <si>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</si>
  <si>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</si>
  <si>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</si>
  <si>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</si>
  <si>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</si>
  <si>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</si>
  <si>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</si>
  <si>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</si>
  <si>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</si>
  <si>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</si>
  <si>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</si>
  <si>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</si>
  <si>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</si>
  <si>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</si>
  <si>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</si>
  <si>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</si>
  <si>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</si>
  <si>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</si>
  <si>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</si>
  <si>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</si>
  <si>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</si>
  <si>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</si>
  <si>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</si>
  <si>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</si>
  <si>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</si>
  <si>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</si>
  <si>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</si>
  <si>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</si>
  <si>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</si>
  <si>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</si>
  <si>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</si>
  <si>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</si>
  <si>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</si>
  <si>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</si>
  <si>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</si>
  <si>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</si>
  <si>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</si>
  <si>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</si>
  <si>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</si>
  <si>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</si>
  <si>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</si>
  <si>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</si>
  <si>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</si>
  <si>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</si>
  <si>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</si>
  <si>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</si>
  <si>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</si>
  <si>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</si>
  <si>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</si>
  <si>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</si>
  <si>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</si>
  <si>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</si>
  <si>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</si>
  <si>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</si>
  <si>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</si>
  <si>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</si>
  <si>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</si>
  <si>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</si>
  <si>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</si>
  <si>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</si>
  <si>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</si>
  <si>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</si>
  <si>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</si>
  <si>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</si>
  <si>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</si>
  <si>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</si>
  <si>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</si>
  <si>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</si>
  <si>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</si>
  <si>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</si>
  <si>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</si>
  <si>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</si>
  <si>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</si>
  <si>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</si>
  <si>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</si>
  <si>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</si>
  <si>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</si>
  <si>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</si>
  <si>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</si>
  <si>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</si>
  <si>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</si>
  <si>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</si>
  <si>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</si>
  <si>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</si>
  <si>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</si>
  <si>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</si>
  <si>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</si>
  <si>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</si>
  <si>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</si>
  <si>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</si>
  <si>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</si>
  <si>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</si>
  <si>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</si>
  <si>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</si>
  <si>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</si>
  <si>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</si>
  <si>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</si>
  <si>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</si>
  <si>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</si>
  <si>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</si>
  <si>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</si>
  <si>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</si>
  <si>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</si>
  <si>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</si>
  <si>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</si>
  <si>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</si>
  <si>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</si>
  <si>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</si>
  <si>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</si>
  <si>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</si>
  <si>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</si>
  <si>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</si>
  <si>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</si>
  <si>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</si>
  <si>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</si>
  <si>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</si>
  <si>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</si>
  <si>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</si>
  <si>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</si>
  <si>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</si>
  <si>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</si>
  <si>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</si>
  <si>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</si>
  <si>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</si>
  <si>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</si>
  <si>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</si>
  <si>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</si>
  <si>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</si>
  <si>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</si>
  <si>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</si>
  <si>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</si>
  <si>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</si>
  <si>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</si>
  <si>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</si>
  <si>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</si>
  <si>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</si>
  <si>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</si>
  <si>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</si>
  <si>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</si>
  <si>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</si>
  <si>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</si>
  <si>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</si>
  <si>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</si>
  <si>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</si>
  <si>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</si>
  <si>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</si>
  <si>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</si>
  <si>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</si>
  <si>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</si>
  <si>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</si>
  <si>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</si>
  <si>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</si>
  <si>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</si>
  <si>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</si>
  <si>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</si>
  <si>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</si>
  <si>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</si>
  <si>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</si>
  <si>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</si>
  <si>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</si>
  <si>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</si>
  <si>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</si>
  <si>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</si>
  <si>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</si>
  <si>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</si>
  <si>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</si>
  <si>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</si>
  <si>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</si>
  <si>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</si>
  <si>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</si>
  <si>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</si>
  <si>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</si>
  <si>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</si>
  <si>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</si>
  <si>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</si>
  <si>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</si>
  <si>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</si>
  <si>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</si>
  <si>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</si>
  <si>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</si>
  <si>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</si>
  <si>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</si>
  <si>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</si>
  <si>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</si>
  <si>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</si>
  <si>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</si>
  <si>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</si>
  <si>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</si>
  <si>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</si>
  <si>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</si>
  <si>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</si>
  <si>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</si>
  <si>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</si>
  <si>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</si>
  <si>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</si>
  <si>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</si>
  <si>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</si>
  <si>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</si>
  <si>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</si>
  <si>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</si>
  <si>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</si>
  <si>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</si>
  <si>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</si>
  <si>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</si>
  <si>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</si>
  <si>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</si>
  <si>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</si>
  <si>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</si>
  <si>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</si>
  <si>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</si>
  <si>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</si>
  <si>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</si>
  <si>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</si>
  <si>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</si>
  <si>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</si>
  <si>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</si>
  <si>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</si>
  <si>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</si>
  <si>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</si>
  <si>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</si>
  <si>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</si>
  <si>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</si>
  <si>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</si>
  <si>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</si>
  <si>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</si>
  <si>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</si>
  <si>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</si>
  <si>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</si>
  <si>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</si>
  <si>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</si>
  <si>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</si>
  <si>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</si>
  <si>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</si>
  <si>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</si>
  <si>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</si>
  <si>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</si>
  <si>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</si>
  <si>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</si>
  <si>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</si>
  <si>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</si>
  <si>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</si>
  <si>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</si>
  <si>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</si>
  <si>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</si>
  <si>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</si>
  <si>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</si>
  <si>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</si>
  <si>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</si>
  <si>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</si>
  <si>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</si>
  <si>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</si>
  <si>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</si>
  <si>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</si>
  <si>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</si>
  <si>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</si>
  <si>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</si>
  <si>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</si>
  <si>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</si>
  <si>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</si>
  <si>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</si>
  <si>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</si>
  <si>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</si>
  <si>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</si>
  <si>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</si>
  <si>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</si>
  <si>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</si>
  <si>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</si>
  <si>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</si>
  <si>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</si>
  <si>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</si>
  <si>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</si>
  <si>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</si>
  <si>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</si>
  <si>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</si>
  <si>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</si>
  <si>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</si>
  <si>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</si>
  <si>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</si>
  <si>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</si>
  <si>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</si>
  <si>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</si>
  <si>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</si>
  <si>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</si>
  <si>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</si>
  <si>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</si>
  <si>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</si>
  <si>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</si>
  <si>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</si>
  <si>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</si>
  <si>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</si>
  <si>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</si>
  <si>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</si>
  <si>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</si>
  <si>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</si>
  <si>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</si>
  <si>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</si>
  <si>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</si>
  <si>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</si>
  <si>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</si>
  <si>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</si>
  <si>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</si>
  <si>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</si>
  <si>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</si>
  <si>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</si>
  <si>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</si>
  <si>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</si>
  <si>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</si>
  <si>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</si>
  <si>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</si>
  <si>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</si>
  <si>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</si>
  <si>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</si>
  <si>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</si>
  <si>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</si>
  <si>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</si>
  <si>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</si>
  <si>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</si>
  <si>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</si>
  <si>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</si>
  <si>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</si>
  <si>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</si>
  <si>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</si>
  <si>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</si>
  <si>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</si>
  <si>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</si>
  <si>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</si>
  <si>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</si>
  <si>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</si>
  <si>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</si>
  <si>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</si>
  <si>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</si>
  <si>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</si>
  <si>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</si>
  <si>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</si>
  <si>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</si>
  <si>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</si>
  <si>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</si>
  <si>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</si>
  <si>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</si>
  <si>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</si>
  <si>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</si>
  <si>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</si>
  <si>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</si>
  <si>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</si>
  <si>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</si>
  <si>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</si>
  <si>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</si>
  <si>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</si>
  <si>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</si>
  <si>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</si>
  <si>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</si>
  <si>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</si>
  <si>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</si>
  <si>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</si>
  <si>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</si>
  <si>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</si>
  <si>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</si>
  <si>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</si>
  <si>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</si>
  <si>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</si>
  <si>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</si>
  <si>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</si>
  <si>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</si>
  <si>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</si>
  <si>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</si>
  <si>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</si>
  <si>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</si>
  <si>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</si>
  <si>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</si>
  <si>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</si>
  <si>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</si>
  <si>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</si>
  <si>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</si>
  <si>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</si>
  <si>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</si>
  <si>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</si>
  <si>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</si>
  <si>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</si>
  <si>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</si>
  <si>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</si>
  <si>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</si>
  <si>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</si>
  <si>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</si>
  <si>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</si>
  <si>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</si>
  <si>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</si>
  <si>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</si>
  <si>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</si>
  <si>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</si>
  <si>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</si>
  <si>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</si>
  <si>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</si>
  <si>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</si>
  <si>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</si>
  <si>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</si>
  <si>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</si>
  <si>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</si>
  <si>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</si>
  <si>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</si>
  <si>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</si>
  <si>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</si>
  <si>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</si>
  <si>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</si>
  <si>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</si>
  <si>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</si>
  <si>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</si>
  <si>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</si>
  <si>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</si>
  <si>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</si>
  <si>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</si>
  <si>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</si>
  <si>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</si>
  <si>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</si>
  <si>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</si>
  <si>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</si>
  <si>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</si>
  <si>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</si>
  <si>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</si>
  <si>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</si>
  <si>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</si>
  <si>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</si>
  <si>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</si>
  <si>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</si>
  <si>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</si>
  <si>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</si>
  <si>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</si>
  <si>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</si>
  <si>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</si>
  <si>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</si>
  <si>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</si>
  <si>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</si>
  <si>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</si>
  <si>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</si>
  <si>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</si>
  <si>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</si>
  <si>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</si>
  <si>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</si>
  <si>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</si>
  <si>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</si>
  <si>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</si>
  <si>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</si>
  <si>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</si>
  <si>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</si>
  <si>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</si>
  <si>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</si>
  <si>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</si>
  <si>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</si>
  <si>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</si>
  <si>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</si>
  <si>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</si>
  <si>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</si>
  <si>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</si>
  <si>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</si>
  <si>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</si>
  <si>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</si>
  <si>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</si>
  <si>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</si>
  <si>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</si>
  <si>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</si>
  <si>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</si>
  <si>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</si>
  <si>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</si>
  <si>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</si>
  <si>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</si>
  <si>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</si>
  <si>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</si>
  <si>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</si>
  <si>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</si>
  <si>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</si>
  <si>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</si>
  <si>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</si>
  <si>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</si>
  <si>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</si>
  <si>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</si>
  <si>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</si>
  <si>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</si>
  <si>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</si>
  <si>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</si>
  <si>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</si>
  <si>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</si>
  <si>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</si>
  <si>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</si>
  <si>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</si>
  <si>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</si>
  <si>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</si>
  <si>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</si>
  <si>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</si>
  <si>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</si>
  <si>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</si>
  <si>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</si>
  <si>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</si>
  <si>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</si>
  <si>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</si>
  <si>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</si>
  <si>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</si>
  <si>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</si>
  <si>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</si>
  <si>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</si>
  <si>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</si>
  <si>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</si>
  <si>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</si>
  <si>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</si>
  <si>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</si>
  <si>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</si>
  <si>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</si>
  <si>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</si>
  <si>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</si>
  <si>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</si>
  <si>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</si>
  <si>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</si>
  <si>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</si>
  <si>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</si>
  <si>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</si>
  <si>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</si>
  <si>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</si>
  <si>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</si>
  <si>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</si>
  <si>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</si>
  <si>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</si>
  <si>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</si>
  <si>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</si>
  <si>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</si>
  <si>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</si>
  <si>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</si>
  <si>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</si>
  <si>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</si>
  <si>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</si>
  <si>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</si>
  <si>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</si>
  <si>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</si>
  <si>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</si>
  <si>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</si>
  <si>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</si>
  <si>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</si>
  <si>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</si>
  <si>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</si>
  <si>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</si>
  <si>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</si>
  <si>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</si>
  <si>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</si>
  <si>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</si>
  <si>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</si>
  <si>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</si>
  <si>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</si>
  <si>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</si>
  <si>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</si>
  <si>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</si>
  <si>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</si>
  <si>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</si>
  <si>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</si>
  <si>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</si>
  <si>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</si>
  <si>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</si>
  <si>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</si>
  <si>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</si>
  <si>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</si>
  <si>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</si>
  <si>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</si>
  <si>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</si>
  <si>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</si>
  <si>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</si>
  <si>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</si>
  <si>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</si>
  <si>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</si>
  <si>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</si>
  <si>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</si>
  <si>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</si>
  <si>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</si>
  <si>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</si>
  <si>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</si>
  <si>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</si>
  <si>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</si>
  <si>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</si>
  <si>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</si>
  <si>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</si>
  <si>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</si>
  <si>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</si>
  <si>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</si>
  <si>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</si>
  <si>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</si>
  <si>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</si>
  <si>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</si>
  <si>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</si>
  <si>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</si>
  <si>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</si>
  <si>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</si>
  <si>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</si>
  <si>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</si>
  <si>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</si>
  <si>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</si>
  <si>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</si>
  <si>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</si>
  <si>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</si>
  <si>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</si>
  <si>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</si>
  <si>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</si>
  <si>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</si>
  <si>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</si>
  <si>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</si>
  <si>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</si>
  <si>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</si>
  <si>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</si>
  <si>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</si>
  <si>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</si>
  <si>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</si>
  <si>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</si>
  <si>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</si>
  <si>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</si>
  <si>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</si>
  <si>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</si>
  <si>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</si>
  <si>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</si>
  <si>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</si>
  <si>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</si>
  <si>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</si>
  <si>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</si>
  <si>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</si>
  <si>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</si>
  <si>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</si>
  <si>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</si>
  <si>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</si>
  <si>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</si>
  <si>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</si>
  <si>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</si>
  <si>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</si>
  <si>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</si>
  <si>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</si>
  <si>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</si>
  <si>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</si>
  <si>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</si>
  <si>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</si>
  <si>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</si>
  <si>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</si>
  <si>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</si>
  <si>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</si>
  <si>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</si>
  <si>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</si>
  <si>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</si>
  <si>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</si>
  <si>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</si>
  <si>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</si>
  <si>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</si>
  <si>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</si>
  <si>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</si>
  <si>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</si>
  <si>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</si>
  <si>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</si>
  <si>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</si>
  <si>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</si>
  <si>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</si>
  <si>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</si>
  <si>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</si>
  <si>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</si>
  <si>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</si>
  <si>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</si>
  <si>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</si>
  <si>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</si>
  <si>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</si>
  <si>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</si>
  <si>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</si>
  <si>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</si>
  <si>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</si>
  <si>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</si>
  <si>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</si>
  <si>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</si>
  <si>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</si>
  <si>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</si>
  <si>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</si>
  <si>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</si>
  <si>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</si>
  <si>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</si>
  <si>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</si>
  <si>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</si>
  <si>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</si>
  <si>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</si>
  <si>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</si>
  <si>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</si>
  <si>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</si>
  <si>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</si>
  <si>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</si>
  <si>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</si>
  <si>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</si>
  <si>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</si>
  <si>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</si>
  <si>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</si>
  <si>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</si>
  <si>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</si>
  <si>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</si>
  <si>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</si>
  <si>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</si>
  <si>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</si>
  <si>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</si>
  <si>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</si>
  <si>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</si>
  <si>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</si>
  <si>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</si>
  <si>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</si>
  <si>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</si>
  <si>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</si>
  <si>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</si>
  <si>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</si>
  <si>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</si>
  <si>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</si>
  <si>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</si>
  <si>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</si>
  <si>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</si>
  <si>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</si>
  <si>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</si>
  <si>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</si>
  <si>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</si>
  <si>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</si>
  <si>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</si>
  <si>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</si>
  <si>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</si>
  <si>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</si>
  <si>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</si>
  <si>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</si>
  <si>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</si>
  <si>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</si>
  <si>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</si>
  <si>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</si>
  <si>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</si>
  <si>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</si>
  <si>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</si>
  <si>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</si>
  <si>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</si>
  <si>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</si>
  <si>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</si>
  <si>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</si>
  <si>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</si>
  <si>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</si>
  <si>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</si>
  <si>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</si>
  <si>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</si>
  <si>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</si>
  <si>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</si>
  <si>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</si>
  <si>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</si>
  <si>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</si>
  <si>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</si>
  <si>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</si>
  <si>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</si>
  <si>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</si>
  <si>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</si>
  <si>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</si>
  <si>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</si>
  <si>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</si>
  <si>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</si>
  <si>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</si>
  <si>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</si>
  <si>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</si>
  <si>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</si>
  <si>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</si>
  <si>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</si>
  <si>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</si>
  <si>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</si>
  <si>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</si>
  <si>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</si>
  <si>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</si>
  <si>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</si>
  <si>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</si>
  <si>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</si>
  <si>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</si>
  <si>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</si>
  <si>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</si>
  <si>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</si>
  <si>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</si>
  <si>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</si>
  <si>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</si>
  <si>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</si>
  <si>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</si>
  <si>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</si>
  <si>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</si>
  <si>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</si>
  <si>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</si>
  <si>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</si>
  <si>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</si>
  <si>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</si>
  <si>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</si>
  <si>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</si>
  <si>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</si>
  <si>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</si>
  <si>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</si>
  <si>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</si>
  <si>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</si>
  <si>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</si>
  <si>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</si>
  <si>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</si>
  <si>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</si>
  <si>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</si>
  <si>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</si>
  <si>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</si>
  <si>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</si>
  <si>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</si>
  <si>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</si>
  <si>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</si>
  <si>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</si>
  <si>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</si>
  <si>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</si>
  <si>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</si>
  <si>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</si>
  <si>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</si>
  <si>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</si>
  <si>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</si>
  <si>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</si>
  <si>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</si>
  <si>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</si>
  <si>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</si>
  <si>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</si>
  <si>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</si>
  <si>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</si>
  <si>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</si>
  <si>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</si>
  <si>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</si>
  <si>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</si>
  <si>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</si>
  <si>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</si>
  <si>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</si>
  <si>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</si>
  <si>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</si>
  <si>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</si>
  <si>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</si>
  <si>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</si>
  <si>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</si>
  <si>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</si>
  <si>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</si>
  <si>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</si>
  <si>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</si>
  <si>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</si>
  <si>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</si>
  <si>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</si>
  <si>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</si>
  <si>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</si>
  <si>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</si>
  <si>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</si>
  <si>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</si>
  <si>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</si>
  <si>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</si>
  <si>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</si>
  <si>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</si>
  <si>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</si>
  <si>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</si>
  <si>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</si>
  <si>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</si>
  <si>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</si>
  <si>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</si>
  <si>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</si>
  <si>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</si>
  <si>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</si>
  <si>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</si>
  <si>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</si>
  <si>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</si>
  <si>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</si>
  <si>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</si>
  <si>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</si>
  <si>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</si>
  <si>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</si>
  <si>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</si>
  <si>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</si>
  <si>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</si>
  <si>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</si>
  <si>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</si>
  <si>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</si>
  <si>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</si>
  <si>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</si>
  <si>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</si>
  <si>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</si>
  <si>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</si>
  <si>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</si>
  <si>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</si>
  <si>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</si>
  <si>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</si>
  <si>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</si>
  <si>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</si>
  <si>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</si>
  <si>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</si>
  <si>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</si>
  <si>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</si>
  <si>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</si>
  <si>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</si>
  <si>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</si>
  <si>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</si>
  <si>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</si>
  <si>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</si>
  <si>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</si>
  <si>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</si>
  <si>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</si>
  <si>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</si>
  <si>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</si>
  <si>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</si>
  <si>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</si>
  <si>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</si>
  <si>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</si>
  <si>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</si>
  <si>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</si>
  <si>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</si>
  <si>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</si>
  <si>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</si>
  <si>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</si>
  <si>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</si>
  <si>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</si>
  <si>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</si>
  <si>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</si>
  <si>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</si>
  <si>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</si>
  <si>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</si>
  <si>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</si>
  <si>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</si>
  <si>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</si>
  <si>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</si>
  <si>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</si>
  <si>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</si>
  <si>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</si>
  <si>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</si>
  <si>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</si>
  <si>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</si>
  <si>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</si>
  <si>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</si>
  <si>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</si>
  <si>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</si>
  <si>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</si>
  <si>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</si>
  <si>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</si>
  <si>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</si>
  <si>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</si>
  <si>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</si>
  <si>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</si>
  <si>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</si>
  <si>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</si>
  <si>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</si>
  <si>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</si>
  <si>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</si>
  <si>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</si>
  <si>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</si>
  <si>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</si>
  <si>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</si>
  <si>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</si>
  <si>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</si>
  <si>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</si>
  <si>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</si>
  <si>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</si>
  <si>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</si>
  <si>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</si>
  <si>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</si>
  <si>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</si>
  <si>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</si>
  <si>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</si>
  <si>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</si>
  <si>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</si>
  <si>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</si>
  <si>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</si>
  <si>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</si>
  <si>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</si>
  <si>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</si>
  <si>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</si>
  <si>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</si>
  <si>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</si>
  <si>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</si>
  <si>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</si>
  <si>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</si>
  <si>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</si>
  <si>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</si>
  <si>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</si>
  <si>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</si>
  <si>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</si>
  <si>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</si>
  <si>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</si>
  <si>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</si>
  <si>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</si>
  <si>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</si>
  <si>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</si>
  <si>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</si>
  <si>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</si>
  <si>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</si>
  <si>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</si>
  <si>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</si>
  <si>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</si>
  <si>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</si>
  <si>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</si>
  <si>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</si>
  <si>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</si>
  <si>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</si>
  <si>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</si>
  <si>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</si>
  <si>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</si>
  <si>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</si>
  <si>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</si>
  <si>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</si>
  <si>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</si>
  <si>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</si>
  <si>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</si>
  <si>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</si>
  <si>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</si>
  <si>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</si>
  <si>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</si>
  <si>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</si>
  <si>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</si>
  <si>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</si>
  <si>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</si>
  <si>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</si>
  <si>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</si>
  <si>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</si>
  <si>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</si>
  <si>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</si>
  <si>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</si>
  <si>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</si>
  <si>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</si>
  <si>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</si>
  <si>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</si>
  <si>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</si>
  <si>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</si>
  <si>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</si>
  <si>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</si>
  <si>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</si>
  <si>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</si>
  <si>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</si>
  <si>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</si>
  <si>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</si>
  <si>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</si>
  <si>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</si>
  <si>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</si>
  <si>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</si>
  <si>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</si>
  <si>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</si>
  <si>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</si>
  <si>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</si>
  <si>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</si>
  <si>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</si>
  <si>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</si>
  <si>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</si>
  <si>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</si>
  <si>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</si>
  <si>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</si>
  <si>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</si>
  <si>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</si>
  <si>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</si>
  <si>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</si>
  <si>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</si>
  <si>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</si>
  <si>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</si>
  <si>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</si>
  <si>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</si>
  <si>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</si>
  <si>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</si>
  <si>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</si>
  <si>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</si>
  <si>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</si>
  <si>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</si>
  <si>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</si>
  <si>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</si>
  <si>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</si>
  <si>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</si>
  <si>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</si>
  <si>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</si>
  <si>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</si>
  <si>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</si>
  <si>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</si>
  <si>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</si>
  <si>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</si>
  <si>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</si>
  <si>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</si>
  <si>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</si>
  <si>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</si>
  <si>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</si>
  <si>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</si>
  <si>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</si>
  <si>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</si>
  <si>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</si>
  <si>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</si>
  <si>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</si>
  <si>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</si>
  <si>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</si>
  <si>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</si>
  <si>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</si>
  <si>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</si>
  <si>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</si>
  <si>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</si>
  <si>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</si>
  <si>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</si>
  <si>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</si>
  <si>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</si>
  <si>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</si>
  <si>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</si>
  <si>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</si>
  <si>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</si>
  <si>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</si>
  <si>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</si>
  <si>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</si>
  <si>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</si>
  <si>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</si>
  <si>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</si>
  <si>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</si>
  <si>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</si>
  <si>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</si>
  <si>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</si>
  <si>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</si>
  <si>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</si>
  <si>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</si>
  <si>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</si>
  <si>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</si>
  <si>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</si>
  <si>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</si>
  <si>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</si>
  <si>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</si>
  <si>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</si>
  <si>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</si>
  <si>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</si>
  <si>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</si>
  <si>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</si>
  <si>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</si>
  <si>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</si>
  <si>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</si>
  <si>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</si>
  <si>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</si>
  <si>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</si>
  <si>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</si>
  <si>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</si>
  <si>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</si>
  <si>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</si>
  <si>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</si>
  <si>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</si>
  <si>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</si>
  <si>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</si>
  <si>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</si>
  <si>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</si>
  <si>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</si>
  <si>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</si>
  <si>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</si>
  <si>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</si>
  <si>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</si>
  <si>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</si>
  <si>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</si>
  <si>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</si>
  <si>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</si>
  <si>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</si>
  <si>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</si>
  <si>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</si>
  <si>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</si>
  <si>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</si>
  <si>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</si>
  <si>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</si>
  <si>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</si>
  <si>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</si>
  <si>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</si>
  <si>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</si>
  <si>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</si>
  <si>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</si>
  <si>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</si>
  <si>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</si>
  <si>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</si>
  <si>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</si>
  <si>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</si>
  <si>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</si>
  <si>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</si>
  <si>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</si>
  <si>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</si>
  <si>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</si>
  <si>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</si>
  <si>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</si>
  <si>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</si>
  <si>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</si>
  <si>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</si>
  <si>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</si>
  <si>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</si>
  <si>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</si>
  <si>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</si>
  <si>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</si>
  <si>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</si>
  <si>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</si>
  <si>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</si>
  <si>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</si>
  <si>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</si>
  <si>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</si>
  <si>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</si>
  <si>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</si>
  <si>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</si>
  <si>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</si>
  <si>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</si>
  <si>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</si>
  <si>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</si>
  <si>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</si>
  <si>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</si>
  <si>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</si>
  <si>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</si>
  <si>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</si>
  <si>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</si>
  <si>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</si>
  <si>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</si>
  <si>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</si>
  <si>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</si>
  <si>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</si>
  <si>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</si>
  <si>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</si>
  <si>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</si>
  <si>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</si>
  <si>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</si>
  <si>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</si>
  <si>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</si>
  <si>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</si>
  <si>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</si>
  <si>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</si>
  <si>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</si>
  <si>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</si>
  <si>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</si>
  <si>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</si>
  <si>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</si>
  <si>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</si>
  <si>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</si>
  <si>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</si>
  <si>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</si>
  <si>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</si>
  <si>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</si>
  <si>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</si>
  <si>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</si>
  <si>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</si>
  <si>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</si>
  <si>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</si>
  <si>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</si>
  <si>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</si>
  <si>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</si>
  <si>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</si>
  <si>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</si>
  <si>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</si>
  <si>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</si>
  <si>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</si>
  <si>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</si>
  <si>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</si>
  <si>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</si>
  <si>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</si>
  <si>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</si>
  <si>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</si>
  <si>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</si>
  <si>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</si>
  <si>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</si>
  <si>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</si>
  <si>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</si>
  <si>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</si>
  <si>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</si>
  <si>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</si>
  <si>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</si>
  <si>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</si>
  <si>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</si>
  <si>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</si>
  <si>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</si>
  <si>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</si>
  <si>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</si>
  <si>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</si>
  <si>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</si>
  <si>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</si>
  <si>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</si>
  <si>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</si>
  <si>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</si>
  <si>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</si>
  <si>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</si>
  <si>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</si>
  <si>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</si>
  <si>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</si>
  <si>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</si>
  <si>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</si>
  <si>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</si>
  <si>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</si>
  <si>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</si>
  <si>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</si>
  <si>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</si>
  <si>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</si>
  <si>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</si>
  <si>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</si>
  <si>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</si>
  <si>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</si>
  <si>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</si>
  <si>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</si>
  <si>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</si>
  <si>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</si>
  <si>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</si>
  <si>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</si>
  <si>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</si>
  <si>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</si>
  <si>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</si>
  <si>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</si>
  <si>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</si>
  <si>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</si>
  <si>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</si>
  <si>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</si>
  <si>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</si>
  <si>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</si>
  <si>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</si>
  <si>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</si>
  <si>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</si>
  <si>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</si>
  <si>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</si>
  <si>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</si>
  <si>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</si>
  <si>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</si>
  <si>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</si>
  <si>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</si>
  <si>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</si>
  <si>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</si>
  <si>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</si>
  <si>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</si>
  <si>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</si>
  <si>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</si>
  <si>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</si>
  <si>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</si>
  <si>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</si>
  <si>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</si>
  <si>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</si>
  <si>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</si>
  <si>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</si>
  <si>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</si>
  <si>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</si>
  <si>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</si>
  <si>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</si>
  <si>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</si>
  <si>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</si>
  <si>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</si>
  <si>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</si>
  <si>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</si>
  <si>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</si>
  <si>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</si>
  <si>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</si>
  <si>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</si>
  <si>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</si>
  <si>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</si>
  <si>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</si>
  <si>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</si>
  <si>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</si>
  <si>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</si>
  <si>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</si>
  <si>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</si>
  <si>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</si>
  <si>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</si>
  <si>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</si>
  <si>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</si>
  <si>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</si>
  <si>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</si>
  <si>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</si>
  <si>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</si>
  <si>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</si>
  <si>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</si>
  <si>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</si>
  <si>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</si>
  <si>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</si>
  <si>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</si>
  <si>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</si>
  <si>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</si>
  <si>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</si>
  <si>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</si>
  <si>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</si>
  <si>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</si>
  <si>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</si>
  <si>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</si>
  <si>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</si>
  <si>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</si>
  <si>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</si>
  <si>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</si>
  <si>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</si>
  <si>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</si>
  <si>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</si>
  <si>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</si>
  <si>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</si>
  <si>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</si>
  <si>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</si>
  <si>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</si>
  <si>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</si>
  <si>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</si>
  <si>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</si>
  <si>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</si>
  <si>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</si>
  <si>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</si>
  <si>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</si>
  <si>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</si>
  <si>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</si>
  <si>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</si>
  <si>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</si>
  <si>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</si>
  <si>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</si>
  <si>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</si>
  <si>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</si>
  <si>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</si>
  <si>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</si>
  <si>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</si>
  <si>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</si>
  <si>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</si>
  <si>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</si>
  <si>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</si>
  <si>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</si>
  <si>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</si>
  <si>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</si>
  <si>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</si>
  <si>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</si>
  <si>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</si>
  <si>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</si>
  <si>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</si>
  <si>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</si>
  <si>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</si>
  <si>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</si>
  <si>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</si>
  <si>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</si>
  <si>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</si>
  <si>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</si>
  <si>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</si>
  <si>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</si>
  <si>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</si>
  <si>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</si>
  <si>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</si>
  <si>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</si>
  <si>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</si>
  <si>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</si>
  <si>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</si>
  <si>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</si>
  <si>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</si>
  <si>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</si>
  <si>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</si>
  <si>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</si>
  <si>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</si>
  <si>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</si>
  <si>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</si>
  <si>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</si>
  <si>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</si>
  <si>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</si>
  <si>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</si>
  <si>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</si>
  <si>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</si>
  <si>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</si>
  <si>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</si>
  <si>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</si>
  <si>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</si>
  <si>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</si>
  <si>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</si>
  <si>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</si>
  <si>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</si>
  <si>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</si>
  <si>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</si>
  <si>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</si>
  <si>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</si>
  <si>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</si>
  <si>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</si>
  <si>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</si>
  <si>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</si>
  <si>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</si>
  <si>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</si>
  <si>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</si>
  <si>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</si>
  <si>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</si>
  <si>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</si>
  <si>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</si>
  <si>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</si>
  <si>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</si>
  <si>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</si>
  <si>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</si>
  <si>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</si>
  <si>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</si>
  <si>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</si>
  <si>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</si>
  <si>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</si>
  <si>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</si>
  <si>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</si>
  <si>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</si>
  <si>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</si>
  <si>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</si>
  <si>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</si>
  <si>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</si>
  <si>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</si>
  <si>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</si>
  <si>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</si>
  <si>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</si>
  <si>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</si>
  <si>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</si>
  <si>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</si>
  <si>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</si>
  <si>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</si>
  <si>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</si>
  <si>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</si>
  <si>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</si>
  <si>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</si>
  <si>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</si>
  <si>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</si>
  <si>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</si>
  <si>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</si>
  <si>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</si>
  <si>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</si>
  <si>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</si>
  <si>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</si>
  <si>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</si>
  <si>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</si>
  <si>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</si>
  <si>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</si>
  <si>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</si>
  <si>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</si>
  <si>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</si>
  <si>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</si>
  <si>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</si>
  <si>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</si>
  <si>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</si>
  <si>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</si>
  <si>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</si>
  <si>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</si>
  <si>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</si>
  <si>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</si>
  <si>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</si>
  <si>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</si>
  <si>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</si>
  <si>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</si>
  <si>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</si>
  <si>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</si>
  <si>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</si>
  <si>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</si>
  <si>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</si>
  <si>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</si>
  <si>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</si>
  <si>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</si>
  <si>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</si>
  <si>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</si>
  <si>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</si>
  <si>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</si>
  <si>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</si>
  <si>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</si>
  <si>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</si>
  <si>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</si>
  <si>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</si>
  <si>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</si>
  <si>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</si>
  <si>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</si>
  <si>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</si>
  <si>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</si>
  <si>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</si>
  <si>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</si>
  <si>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</si>
  <si>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</si>
  <si>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</si>
  <si>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</si>
  <si>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</si>
  <si>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</si>
  <si>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</si>
  <si>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</si>
  <si>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</si>
  <si>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</si>
  <si>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</si>
  <si>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</si>
  <si>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</si>
  <si>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</si>
  <si>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</si>
  <si>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</si>
  <si>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</si>
  <si>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</si>
  <si>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</si>
  <si>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</si>
  <si>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</si>
  <si>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</si>
  <si>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</si>
  <si>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</si>
  <si>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</si>
  <si>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</si>
  <si>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</si>
  <si>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</si>
  <si>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</si>
  <si>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</si>
  <si>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</si>
  <si>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</si>
  <si>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</si>
  <si>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</si>
  <si>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</si>
  <si>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</si>
  <si>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</si>
  <si>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</si>
  <si>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</si>
  <si>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</si>
  <si>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</si>
  <si>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</si>
  <si>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</si>
  <si>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</si>
  <si>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</si>
  <si>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</si>
  <si>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</si>
  <si>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</si>
  <si>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</si>
  <si>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</si>
  <si>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</si>
  <si>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</si>
  <si>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</si>
  <si>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</si>
  <si>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</si>
  <si>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</si>
  <si>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</si>
  <si>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</si>
  <si>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</si>
  <si>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</si>
  <si>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</si>
  <si>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</si>
  <si>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</si>
  <si>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</si>
  <si>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</si>
  <si>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</si>
  <si>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</si>
  <si>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</si>
  <si>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</si>
  <si>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</si>
  <si>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</si>
  <si>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</si>
  <si>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</si>
  <si>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</si>
  <si>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</si>
  <si>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</si>
  <si>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</si>
  <si>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</si>
  <si>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</si>
  <si>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</si>
  <si>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</si>
  <si>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</si>
  <si>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</si>
  <si>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</si>
  <si>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</si>
  <si>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</si>
  <si>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</si>
  <si>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</si>
  <si>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</si>
  <si>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</si>
  <si>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</si>
  <si>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</si>
  <si>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</si>
  <si>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</si>
  <si>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</si>
  <si>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</si>
  <si>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</si>
  <si>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</si>
  <si>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</si>
  <si>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</si>
  <si>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</si>
  <si>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</si>
  <si>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</si>
  <si>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</si>
  <si>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</si>
  <si>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</si>
  <si>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</si>
  <si>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</si>
  <si>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</si>
  <si>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</si>
  <si>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</si>
  <si>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</si>
  <si>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</si>
  <si>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</si>
  <si>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</si>
  <si>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</si>
  <si>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</si>
  <si>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</si>
  <si>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</si>
  <si>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</si>
  <si>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</si>
  <si>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</si>
  <si>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</si>
  <si>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</si>
  <si>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</si>
  <si>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</si>
  <si>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</si>
  <si>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</si>
  <si>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</si>
  <si>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</si>
  <si>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</si>
  <si>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</si>
  <si>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</si>
  <si>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</si>
  <si>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</si>
  <si>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</si>
  <si>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</si>
  <si>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</si>
  <si>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</si>
  <si>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</si>
  <si>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</si>
  <si>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</si>
  <si>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</si>
  <si>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</si>
  <si>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</si>
  <si>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</si>
  <si>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</si>
  <si>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</si>
  <si>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</si>
  <si>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</si>
  <si>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</si>
  <si>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</si>
  <si>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</si>
  <si>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</si>
  <si>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</si>
  <si>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</si>
  <si>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</si>
  <si>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</si>
  <si>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</si>
  <si>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</si>
  <si>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</si>
  <si>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</si>
  <si>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</si>
  <si>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</si>
  <si>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</si>
  <si>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</si>
  <si>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</si>
  <si>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</si>
  <si>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</si>
  <si>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</si>
  <si>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</si>
  <si>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</si>
  <si>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</si>
  <si>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</si>
  <si>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</si>
  <si>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</si>
  <si>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</si>
  <si>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</si>
  <si>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</si>
  <si>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</si>
  <si>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</si>
  <si>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</si>
  <si>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</si>
  <si>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</si>
  <si>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</si>
  <si>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</si>
  <si>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</si>
  <si>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</si>
  <si>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</si>
  <si>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</si>
  <si>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</si>
  <si>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</si>
  <si>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</si>
  <si>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</si>
  <si>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</si>
  <si>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</si>
  <si>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</si>
  <si>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</si>
  <si>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</si>
  <si>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</si>
  <si>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</si>
  <si>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</si>
  <si>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</si>
  <si>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</si>
  <si>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</si>
  <si>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</si>
  <si>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</si>
  <si>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</si>
  <si>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</si>
  <si>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</si>
  <si>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</si>
  <si>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</si>
  <si>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</si>
  <si>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</si>
  <si>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</si>
  <si>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</si>
  <si>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</si>
  <si>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</si>
  <si>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</si>
  <si>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</si>
  <si>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</si>
  <si>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</si>
  <si>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</si>
  <si>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</si>
  <si>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</si>
  <si>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</si>
  <si>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</si>
  <si>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</si>
  <si>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</si>
  <si>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</si>
  <si>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</si>
  <si>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</si>
  <si>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</si>
  <si>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</si>
  <si>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</si>
  <si>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</si>
  <si>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</si>
  <si>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</si>
  <si>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</si>
  <si>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</si>
  <si>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</si>
  <si>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</si>
  <si>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</si>
  <si>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</si>
  <si>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</si>
  <si>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</si>
  <si>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</si>
  <si>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</si>
  <si>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</si>
  <si>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</si>
  <si>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</si>
  <si>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</si>
  <si>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</si>
  <si>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</si>
  <si>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</si>
  <si>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</si>
  <si>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</si>
  <si>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</si>
  <si>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</si>
  <si>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</si>
  <si>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</si>
  <si>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</si>
  <si>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</si>
  <si>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</si>
  <si>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</si>
  <si>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</si>
  <si>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</si>
  <si>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</si>
  <si>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</si>
  <si>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</si>
  <si>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</si>
  <si>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</si>
  <si>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</si>
  <si>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</si>
  <si>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</si>
  <si>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</si>
  <si>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</si>
  <si>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</si>
  <si>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</si>
  <si>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</si>
  <si>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</si>
  <si>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</si>
  <si>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</si>
  <si>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</si>
  <si>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</si>
  <si>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</si>
  <si>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</si>
  <si>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</si>
  <si>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</si>
  <si>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</si>
  <si>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</si>
  <si>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</si>
  <si>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</si>
  <si>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</si>
  <si>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</si>
  <si>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</si>
  <si>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</si>
  <si>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</si>
  <si>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</si>
  <si>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</si>
  <si>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</si>
  <si>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</si>
  <si>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</si>
  <si>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</si>
  <si>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</si>
  <si>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</si>
  <si>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</si>
  <si>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</si>
  <si>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</si>
  <si>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</si>
  <si>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</si>
  <si>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</si>
  <si>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</si>
  <si>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</si>
  <si>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</si>
  <si>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</si>
  <si>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</si>
  <si>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</si>
  <si>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</si>
  <si>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</si>
  <si>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</si>
  <si>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</si>
  <si>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</si>
  <si>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</si>
  <si>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</si>
  <si>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</si>
  <si>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</si>
  <si>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</si>
  <si>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</si>
  <si>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</si>
  <si>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</si>
  <si>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</si>
  <si>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</si>
  <si>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</si>
  <si>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</si>
  <si>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</si>
  <si>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</si>
  <si>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</si>
  <si>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</si>
  <si>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</si>
  <si>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</si>
  <si>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</si>
  <si>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</si>
  <si>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</si>
  <si>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</si>
  <si>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</si>
  <si>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</si>
  <si>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</si>
  <si>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</si>
  <si>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</si>
  <si>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</si>
  <si>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</si>
  <si>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</si>
  <si>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</si>
  <si>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</si>
  <si>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</si>
  <si>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</si>
  <si>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</si>
  <si>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</si>
  <si>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</si>
  <si>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</si>
  <si>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</si>
  <si>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</si>
  <si>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</si>
  <si>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</si>
  <si>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</si>
  <si>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</si>
  <si>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</si>
  <si>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</si>
  <si>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</si>
  <si>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</si>
  <si>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</si>
  <si>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</si>
  <si>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</si>
  <si>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</si>
  <si>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</si>
  <si>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</si>
  <si>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</si>
  <si>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</si>
  <si>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</si>
  <si>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</si>
  <si>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</si>
  <si>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</si>
  <si>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</si>
  <si>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</si>
  <si>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</si>
  <si>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</si>
  <si>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</si>
  <si>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</si>
  <si>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</si>
  <si>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</si>
  <si>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</si>
  <si>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</si>
  <si>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</si>
  <si>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</si>
  <si>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</si>
  <si>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</si>
  <si>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</si>
  <si>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</si>
  <si>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</si>
  <si>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</si>
  <si>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</si>
  <si>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</si>
  <si>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</si>
  <si>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</si>
  <si>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</si>
  <si>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</si>
  <si>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</si>
  <si>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</si>
  <si>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</si>
  <si>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</si>
  <si>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</si>
  <si>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</si>
  <si>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</si>
  <si>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</si>
  <si>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</si>
  <si>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</si>
  <si>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</si>
  <si>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</si>
  <si>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</si>
  <si>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</si>
  <si>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</si>
  <si>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</si>
  <si>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</si>
  <si>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</si>
  <si>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</si>
  <si>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</si>
  <si>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</si>
  <si>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</si>
  <si>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</si>
  <si>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</si>
  <si>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</si>
  <si>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</si>
  <si>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</si>
  <si>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</si>
  <si>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</si>
  <si>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</si>
  <si>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</si>
  <si>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</si>
  <si>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</si>
  <si>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</si>
  <si>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</si>
  <si>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</si>
  <si>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</si>
  <si>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</si>
  <si>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</si>
  <si>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</si>
  <si>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</si>
  <si>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</si>
  <si>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</si>
  <si>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</si>
  <si>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</si>
  <si>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</si>
  <si>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</si>
  <si>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</si>
  <si>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</si>
  <si>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</si>
  <si>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</si>
  <si>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</si>
  <si>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</si>
  <si>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</si>
  <si>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</si>
  <si>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</si>
  <si>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</si>
  <si>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</si>
  <si>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</si>
  <si>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</si>
  <si>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</si>
  <si>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</si>
  <si>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</si>
  <si>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</si>
  <si>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</si>
  <si>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</si>
  <si>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</si>
  <si>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</si>
  <si>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</si>
  <si>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</si>
  <si>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</si>
  <si>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</si>
  <si>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</si>
  <si>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</si>
  <si>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</si>
  <si>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</si>
  <si>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</si>
  <si>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</si>
  <si>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</si>
  <si>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</si>
  <si>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</si>
  <si>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</si>
  <si>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</si>
  <si>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</si>
  <si>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</si>
  <si>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</si>
  <si>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</si>
  <si>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</si>
  <si>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</si>
  <si>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</si>
  <si>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</si>
  <si>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</si>
  <si>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</si>
  <si>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</si>
  <si>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</si>
  <si>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</si>
  <si>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</si>
  <si>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</si>
  <si>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</si>
  <si>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</si>
  <si>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</si>
  <si>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</si>
  <si>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</si>
  <si>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</si>
  <si>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</si>
  <si>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</si>
  <si>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</si>
  <si>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</si>
  <si>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</si>
  <si>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</si>
  <si>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</si>
  <si>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</si>
  <si>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</si>
  <si>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</si>
  <si>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</si>
  <si>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</si>
  <si>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</si>
  <si>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</si>
  <si>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</si>
  <si>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</si>
  <si>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</si>
  <si>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</si>
  <si>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</si>
  <si>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</si>
  <si>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</si>
  <si>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</si>
  <si>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</si>
  <si>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</si>
  <si>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</si>
  <si>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</si>
  <si>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</si>
  <si>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</si>
  <si>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</si>
  <si>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</si>
  <si>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</si>
  <si>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</si>
  <si>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</si>
  <si>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</si>
  <si>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</si>
  <si>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</si>
  <si>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</si>
  <si>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</si>
  <si>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</si>
  <si>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</si>
  <si>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</si>
  <si>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</si>
  <si>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</si>
  <si>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</si>
  <si>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</si>
  <si>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</si>
  <si>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</si>
  <si>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</si>
  <si>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</si>
  <si>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</si>
  <si>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</si>
  <si>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</si>
  <si>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</si>
  <si>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</si>
  <si>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</si>
  <si>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</si>
  <si>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</si>
  <si>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</si>
  <si>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</si>
  <si>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</si>
  <si>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</si>
  <si>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</si>
  <si>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</si>
  <si>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</si>
  <si>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</si>
  <si>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</si>
  <si>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</si>
  <si>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</si>
  <si>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</si>
  <si>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</si>
  <si>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</si>
  <si>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</si>
  <si>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</si>
  <si>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</si>
  <si>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</si>
  <si>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</si>
  <si>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</si>
  <si>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</si>
  <si>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</si>
  <si>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</si>
  <si>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</si>
  <si>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</si>
  <si>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</si>
  <si>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</si>
  <si>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</si>
  <si>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</si>
  <si>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</si>
  <si>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</si>
  <si>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</si>
  <si>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</si>
  <si>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</si>
  <si>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</si>
  <si>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</si>
  <si>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</si>
  <si>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</si>
  <si>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</si>
  <si>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</si>
  <si>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</si>
  <si>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</si>
  <si>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</si>
  <si>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</si>
  <si>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</si>
  <si>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</si>
  <si>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</si>
  <si>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</si>
  <si>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</si>
  <si>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</si>
  <si>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</si>
  <si>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</si>
  <si>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</si>
  <si>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</si>
  <si>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</si>
  <si>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</si>
  <si>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</si>
  <si>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</si>
  <si>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</si>
  <si>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</si>
  <si>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</si>
  <si>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</si>
  <si>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</si>
  <si>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</si>
  <si>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</si>
  <si>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</si>
  <si>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</si>
  <si>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</si>
  <si>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</si>
  <si>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</si>
  <si>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</si>
  <si>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</si>
  <si>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</si>
  <si>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</si>
  <si>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</si>
  <si>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</si>
  <si>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</si>
  <si>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</si>
  <si>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</si>
  <si>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</si>
  <si>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</si>
  <si>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</si>
  <si>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</si>
  <si>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</si>
  <si>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</si>
  <si>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</si>
  <si>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</si>
  <si>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</si>
  <si>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</si>
  <si>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</si>
  <si>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</si>
  <si>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</si>
  <si>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</si>
  <si>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</si>
  <si>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</si>
  <si>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</si>
  <si>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</si>
  <si>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</si>
  <si>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</si>
  <si>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</si>
  <si>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</si>
  <si>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</si>
  <si>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</si>
  <si>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</si>
  <si>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</si>
  <si>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</si>
  <si>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</si>
  <si>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</si>
  <si>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</si>
  <si>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</si>
  <si>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</si>
  <si>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</si>
  <si>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</si>
  <si>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</si>
  <si>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</si>
  <si>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</si>
  <si>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</si>
  <si>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</si>
  <si>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</si>
  <si>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</si>
  <si>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</si>
  <si>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</si>
  <si>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</si>
  <si>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</si>
  <si>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</si>
  <si>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</si>
  <si>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</si>
  <si>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</si>
  <si>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</si>
  <si>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</si>
  <si>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</si>
  <si>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</si>
  <si>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</si>
  <si>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</si>
  <si>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</si>
  <si>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</si>
  <si>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</si>
  <si>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</si>
  <si>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</si>
  <si>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</si>
  <si>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</si>
  <si>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</si>
  <si>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</si>
  <si>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</si>
  <si>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</si>
  <si>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</si>
  <si>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</si>
  <si>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</si>
  <si>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</si>
  <si>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</si>
  <si>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</si>
  <si>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</si>
  <si>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</si>
  <si>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</si>
  <si>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</si>
  <si>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</si>
  <si>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</si>
  <si>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</si>
  <si>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</si>
  <si>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</si>
  <si>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</si>
  <si>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</si>
  <si>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</si>
  <si>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</si>
  <si>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</si>
  <si>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</si>
  <si>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</si>
  <si>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</si>
  <si>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</si>
  <si>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</si>
  <si>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</si>
  <si>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</si>
  <si>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</si>
  <si>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</si>
  <si>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</si>
  <si>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</si>
  <si>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</si>
  <si>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</si>
  <si>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</si>
  <si>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</si>
  <si>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</si>
  <si>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</si>
  <si>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</si>
  <si>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</si>
  <si>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</si>
  <si>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</si>
  <si>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</si>
  <si>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</si>
  <si>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</si>
  <si>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</si>
  <si>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</si>
  <si>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</si>
  <si>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</si>
  <si>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</si>
  <si>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</si>
  <si>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</si>
  <si>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</si>
  <si>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</si>
  <si>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</si>
  <si>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</si>
  <si>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</si>
  <si>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</si>
  <si>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</si>
  <si>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</si>
  <si>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</si>
  <si>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</si>
  <si>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</si>
  <si>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</si>
  <si>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</si>
  <si>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</si>
  <si>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</si>
  <si>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</si>
  <si>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</si>
  <si>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</si>
  <si>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</si>
  <si>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</si>
  <si>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</si>
  <si>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</si>
  <si>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</si>
  <si>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</si>
  <si>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</si>
  <si>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</si>
  <si>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</si>
  <si>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</si>
  <si>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</si>
  <si>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</si>
  <si>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</si>
  <si>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</si>
  <si>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</si>
  <si>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</si>
  <si>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</si>
  <si>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</si>
  <si>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</si>
  <si>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</si>
  <si>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</si>
  <si>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</si>
  <si>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</si>
  <si>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</si>
  <si>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</si>
  <si>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</si>
  <si>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</si>
  <si>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</si>
  <si>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</si>
  <si>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</si>
  <si>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</si>
  <si>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</si>
  <si>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</si>
  <si>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</si>
  <si>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</si>
  <si>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</si>
  <si>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</si>
  <si>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</si>
  <si>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</si>
  <si>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</si>
  <si>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</si>
  <si>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</si>
  <si>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</si>
  <si>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</si>
  <si>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</si>
  <si>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</si>
  <si>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</si>
  <si>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</si>
  <si>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</si>
  <si>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</si>
  <si>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</si>
  <si>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</si>
  <si>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</si>
  <si>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</si>
  <si>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</si>
  <si>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</si>
  <si>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</si>
  <si>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</si>
  <si>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</si>
  <si>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</si>
  <si>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</si>
  <si>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</si>
  <si>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</si>
  <si>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</si>
  <si>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</si>
  <si>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</si>
  <si>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</si>
  <si>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</si>
  <si>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</si>
  <si>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</si>
  <si>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</si>
  <si>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</si>
  <si>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</si>
  <si>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</si>
  <si>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</si>
  <si>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</si>
  <si>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</si>
  <si>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</si>
  <si>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</si>
  <si>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</si>
  <si>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</si>
  <si>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</si>
  <si>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</si>
  <si>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</si>
  <si>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</si>
  <si>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</si>
  <si>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</si>
  <si>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</si>
  <si>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</si>
  <si>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</si>
  <si>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</si>
  <si>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</si>
  <si>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</si>
  <si>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</si>
  <si>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</si>
  <si>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</si>
  <si>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</si>
  <si>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</si>
  <si>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</si>
  <si>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</si>
  <si>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</si>
  <si>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</si>
  <si>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</si>
  <si>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</si>
  <si>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</si>
  <si>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</si>
  <si>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</si>
  <si>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</si>
  <si>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</si>
  <si>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</si>
  <si>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</si>
  <si>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</si>
  <si>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</si>
  <si>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</si>
  <si>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</si>
  <si>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</si>
  <si>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</si>
  <si>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</si>
  <si>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</si>
  <si>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</si>
  <si>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</si>
  <si>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</si>
  <si>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</si>
  <si>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</si>
  <si>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</si>
  <si>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</si>
  <si>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</si>
  <si>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</si>
  <si>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</si>
  <si>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</si>
  <si>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</si>
  <si>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</si>
  <si>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</si>
  <si>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</si>
  <si>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</si>
  <si>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</si>
  <si>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</si>
  <si>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</si>
  <si>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</si>
  <si>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</si>
  <si>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</si>
  <si>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</si>
  <si>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</si>
  <si>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</si>
  <si>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</si>
  <si>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</si>
  <si>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</si>
  <si>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</si>
  <si>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</si>
  <si>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</si>
  <si>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</si>
  <si>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</si>
  <si>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</si>
  <si>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</si>
  <si>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</si>
  <si>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</si>
  <si>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</si>
  <si>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</si>
  <si>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</si>
  <si>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</si>
  <si>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</si>
  <si>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</si>
  <si>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</si>
  <si>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</si>
  <si>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</si>
  <si>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</si>
  <si>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</si>
  <si>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</si>
  <si>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</si>
  <si>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</si>
  <si>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</si>
  <si>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</si>
  <si>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</si>
  <si>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</si>
  <si>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</si>
  <si>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</si>
  <si>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</si>
  <si>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</si>
  <si>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</si>
  <si>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</si>
  <si>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</si>
  <si>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</si>
  <si>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</si>
  <si>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</si>
  <si>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</si>
  <si>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</si>
  <si>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</si>
  <si>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</si>
  <si>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</si>
  <si>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</si>
  <si>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</si>
  <si>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</si>
  <si>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</si>
  <si>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</si>
  <si>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</si>
  <si>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</si>
  <si>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</si>
  <si>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</si>
  <si>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</si>
  <si>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</si>
  <si>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</si>
  <si>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</si>
  <si>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</si>
  <si>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</si>
  <si>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</si>
  <si>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</si>
  <si>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</si>
  <si>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</si>
  <si>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</si>
  <si>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</si>
  <si>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</si>
  <si>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</si>
  <si>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</si>
  <si>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</si>
  <si>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</si>
  <si>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</si>
  <si>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</si>
  <si>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</si>
  <si>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</si>
  <si>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</si>
  <si>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</si>
  <si>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</si>
  <si>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</si>
  <si>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</si>
  <si>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</si>
  <si>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</si>
  <si>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</si>
  <si>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</si>
  <si>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</si>
  <si>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</si>
  <si>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</si>
  <si>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</si>
  <si>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</si>
  <si>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</si>
  <si>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</si>
  <si>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</si>
  <si>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</si>
  <si>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</si>
  <si>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</si>
  <si>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</si>
  <si>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</si>
  <si>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</si>
  <si>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</si>
  <si>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</si>
  <si>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</si>
  <si>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</si>
  <si>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</si>
  <si>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</si>
  <si>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</si>
  <si>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</si>
  <si>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</si>
  <si>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</si>
  <si>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</si>
  <si>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</si>
  <si>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</si>
  <si>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</si>
  <si>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</si>
  <si>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</si>
  <si>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</si>
  <si>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</si>
  <si>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</si>
  <si>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</si>
  <si>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</si>
  <si>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</si>
  <si>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</si>
  <si>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</si>
  <si>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</si>
  <si>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</si>
  <si>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</si>
  <si>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</si>
  <si>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</si>
  <si>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</si>
  <si>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</si>
  <si>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</si>
  <si>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</si>
  <si>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</si>
  <si>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</si>
  <si>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</si>
  <si>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</si>
  <si>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</si>
  <si>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</si>
  <si>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</si>
  <si>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</si>
  <si>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</si>
  <si>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</si>
  <si>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</si>
  <si>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</si>
  <si>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</si>
  <si>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</si>
  <si>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</si>
  <si>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</si>
  <si>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</si>
  <si>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</si>
  <si>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</si>
  <si>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</si>
  <si>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</si>
  <si>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</si>
  <si>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</si>
  <si>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</si>
  <si>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</si>
  <si>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</si>
  <si>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</si>
  <si>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</si>
  <si>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</si>
  <si>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</si>
  <si>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</si>
  <si>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</si>
  <si>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</si>
  <si>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</si>
  <si>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</si>
  <si>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</si>
  <si>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</si>
  <si>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</si>
  <si>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</si>
  <si>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</si>
  <si>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</si>
  <si>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</si>
  <si>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</si>
  <si>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</si>
  <si>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</si>
  <si>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</si>
  <si>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</si>
  <si>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</si>
  <si>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</si>
  <si>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</si>
  <si>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</si>
  <si>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</si>
  <si>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</si>
  <si>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</si>
  <si>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</si>
  <si>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</si>
  <si>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</si>
  <si>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</si>
  <si>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</si>
  <si>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</si>
  <si>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</si>
  <si>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</si>
  <si>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</si>
  <si>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</si>
  <si>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</si>
  <si>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</si>
  <si>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</si>
  <si>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</si>
  <si>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</si>
  <si>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</si>
  <si>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</si>
  <si>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</si>
  <si>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</si>
  <si>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</si>
  <si>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</si>
  <si>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</si>
  <si>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</si>
  <si>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</si>
  <si>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</si>
  <si>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</si>
  <si>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</si>
  <si>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</si>
  <si>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</si>
  <si>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</si>
  <si>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</si>
  <si>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</si>
  <si>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</si>
  <si>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</si>
  <si>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</si>
  <si>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</si>
  <si>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</si>
  <si>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</si>
  <si>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</si>
  <si>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</si>
  <si>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</si>
  <si>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</si>
  <si>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</si>
  <si>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</si>
  <si>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</si>
  <si>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</si>
  <si>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</si>
  <si>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</si>
  <si>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</si>
  <si>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</si>
  <si>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</si>
  <si>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</si>
  <si>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</si>
  <si>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</si>
  <si>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</si>
  <si>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</si>
  <si>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</si>
  <si>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</si>
  <si>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</si>
  <si>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</si>
  <si>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</si>
  <si>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</si>
  <si>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</si>
  <si>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</si>
  <si>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</si>
  <si>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</si>
  <si>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</si>
  <si>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</si>
  <si>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</si>
  <si>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</si>
  <si>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</si>
  <si>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</si>
  <si>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</si>
  <si>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</si>
  <si>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</si>
  <si>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</si>
  <si>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</si>
  <si>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</si>
  <si>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</si>
  <si>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</si>
  <si>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</si>
  <si>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</si>
  <si>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</si>
  <si>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</si>
  <si>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</si>
  <si>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</si>
  <si>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</si>
  <si>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</si>
  <si>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</si>
  <si>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</si>
  <si>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</si>
  <si>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</si>
  <si>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</si>
  <si>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</si>
  <si>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</si>
  <si>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</si>
  <si>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</si>
  <si>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</si>
  <si>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</si>
  <si>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</si>
  <si>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</si>
  <si>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</si>
  <si>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</si>
  <si>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</si>
  <si>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</si>
  <si>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</si>
  <si>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</si>
  <si>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</si>
  <si>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</si>
  <si>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</si>
  <si>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</si>
  <si>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</si>
  <si>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</si>
  <si>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</si>
  <si>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</si>
  <si>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</si>
  <si>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</si>
  <si>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</si>
  <si>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</si>
  <si>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</si>
  <si>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</si>
  <si>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</si>
  <si>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</si>
  <si>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</si>
  <si>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</si>
  <si>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</si>
  <si>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</si>
  <si>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</si>
  <si>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</si>
  <si>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</si>
  <si>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</si>
  <si>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</si>
  <si>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</si>
  <si>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</si>
  <si>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</si>
  <si>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</si>
  <si>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</si>
  <si>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</si>
  <si>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</si>
  <si>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</si>
  <si>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</si>
  <si>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</si>
  <si>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</si>
  <si>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</si>
  <si>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</si>
  <si>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</si>
  <si>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</si>
  <si>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</si>
  <si>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</si>
  <si>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</si>
  <si>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</si>
  <si>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</si>
  <si>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</si>
  <si>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</si>
  <si>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</si>
  <si>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</si>
  <si>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</si>
  <si>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</si>
  <si>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</si>
  <si>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</si>
  <si>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</si>
  <si>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</si>
  <si>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</si>
  <si>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</si>
  <si>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</si>
  <si>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</si>
  <si>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</si>
  <si>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</si>
  <si>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</si>
  <si>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</si>
  <si>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</si>
  <si>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</si>
  <si>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</si>
  <si>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</si>
  <si>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</si>
  <si>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</si>
  <si>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</si>
  <si>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</si>
  <si>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</si>
  <si>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</si>
  <si>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</si>
  <si>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</si>
  <si>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</si>
  <si>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</si>
  <si>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</si>
  <si>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</si>
  <si>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</si>
  <si>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</si>
  <si>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</si>
  <si>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</si>
  <si>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</si>
  <si>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</si>
  <si>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</si>
  <si>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</si>
  <si>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</si>
  <si>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</si>
  <si>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</si>
  <si>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</si>
  <si>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</si>
  <si>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</si>
  <si>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</si>
  <si>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</si>
  <si>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</si>
  <si>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</si>
  <si>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</si>
  <si>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</si>
  <si>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</si>
  <si>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</si>
  <si>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</si>
  <si>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</si>
  <si>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</si>
  <si>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</si>
  <si>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</si>
  <si>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</si>
  <si>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</si>
  <si>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</si>
  <si>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</si>
  <si>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</si>
  <si>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</si>
  <si>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</si>
  <si>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</si>
  <si>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</si>
  <si>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</si>
  <si>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</si>
  <si>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</si>
  <si>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</si>
  <si>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</si>
  <si>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</si>
  <si>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</si>
  <si>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</si>
  <si>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</si>
  <si>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</si>
  <si>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</si>
  <si>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</si>
  <si>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</si>
  <si>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</si>
  <si>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</si>
  <si>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</si>
  <si>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</si>
  <si>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</si>
  <si>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</si>
  <si>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</si>
  <si>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</si>
  <si>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</si>
  <si>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</si>
  <si>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</si>
  <si>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</si>
  <si>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</si>
  <si>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</si>
  <si>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</si>
  <si>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</si>
  <si>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</si>
  <si>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</si>
  <si>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</si>
  <si>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</si>
  <si>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</si>
  <si>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</si>
  <si>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</si>
  <si>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</si>
  <si>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</si>
  <si>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</si>
  <si>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</si>
  <si>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</si>
  <si>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</si>
  <si>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</si>
  <si>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</si>
  <si>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</si>
  <si>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</si>
  <si>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</si>
  <si>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</si>
  <si>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</si>
  <si>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</si>
  <si>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</si>
  <si>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</si>
  <si>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</si>
  <si>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</si>
  <si>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</si>
  <si>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</si>
  <si>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</si>
  <si>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</si>
  <si>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</si>
  <si>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</si>
  <si>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</si>
  <si>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</si>
  <si>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</si>
  <si>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</si>
  <si>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</si>
  <si>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</si>
  <si>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</si>
  <si>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</si>
  <si>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</si>
  <si>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</si>
  <si>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</si>
  <si>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</si>
  <si>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</si>
  <si>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</si>
  <si>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</si>
  <si>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</si>
  <si>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</si>
  <si>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</si>
  <si>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</si>
  <si>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</si>
  <si>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</si>
  <si>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</si>
  <si>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</si>
  <si>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</si>
  <si>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</si>
  <si>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</si>
  <si>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</si>
  <si>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</si>
  <si>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</si>
  <si>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</si>
  <si>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</si>
  <si>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</si>
  <si>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</si>
  <si>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</si>
  <si>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</si>
  <si>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</si>
  <si>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</si>
  <si>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</si>
  <si>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</si>
  <si>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</si>
  <si>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</si>
  <si>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</si>
  <si>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</si>
  <si>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</si>
  <si>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</si>
  <si>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</si>
  <si>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</si>
  <si>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</si>
  <si>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</si>
  <si>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</si>
  <si>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</si>
  <si>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</si>
  <si>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</si>
  <si>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</si>
  <si>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</si>
  <si>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</si>
  <si>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</si>
  <si>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</si>
  <si>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</si>
  <si>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</si>
  <si>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</si>
  <si>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</si>
  <si>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</si>
  <si>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</si>
  <si>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</si>
  <si>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</si>
  <si>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</si>
  <si>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</si>
  <si>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</si>
  <si>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</si>
  <si>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</si>
  <si>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</si>
  <si>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</si>
  <si>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</si>
  <si>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</si>
  <si>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</si>
  <si>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</si>
  <si>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</si>
  <si>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</si>
  <si>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</si>
  <si>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</si>
  <si>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</si>
  <si>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</si>
  <si>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</si>
  <si>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</si>
  <si>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</si>
  <si>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</si>
  <si>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</si>
  <si>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</si>
  <si>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</si>
  <si>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</si>
  <si>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</si>
  <si>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</si>
  <si>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</si>
  <si>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</si>
  <si>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</si>
  <si>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</si>
  <si>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</si>
  <si>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</si>
  <si>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</si>
  <si>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</si>
  <si>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</si>
  <si>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</si>
  <si>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</si>
  <si>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</si>
  <si>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</si>
  <si>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</si>
  <si>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</si>
  <si>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</si>
  <si>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</si>
  <si>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</si>
  <si>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</si>
  <si>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</si>
  <si>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</si>
  <si>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</si>
  <si>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</si>
  <si>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</si>
  <si>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</si>
  <si>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</si>
  <si>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</si>
  <si>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</si>
  <si>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</si>
  <si>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</si>
  <si>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</si>
  <si>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</si>
  <si>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</si>
  <si>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</si>
  <si>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</si>
  <si>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</si>
  <si>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</si>
  <si>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</si>
  <si>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</si>
  <si>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</si>
  <si>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</si>
  <si>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</si>
  <si>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</si>
  <si>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</si>
  <si>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</si>
  <si>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</si>
  <si>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</si>
  <si>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</si>
  <si>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</si>
  <si>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</si>
  <si>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</si>
  <si>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</si>
  <si>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</si>
  <si>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</si>
  <si>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</si>
  <si>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</si>
  <si>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</si>
  <si>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</si>
  <si>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</si>
  <si>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</si>
  <si>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</si>
  <si>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</si>
  <si>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</si>
  <si>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</si>
  <si>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</si>
  <si>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</si>
  <si>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</si>
  <si>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</si>
  <si>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</si>
  <si>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</si>
  <si>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</si>
  <si>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</si>
  <si>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</si>
  <si>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</si>
  <si>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</si>
  <si>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</si>
  <si>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</si>
  <si>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</si>
  <si>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</si>
  <si>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</si>
  <si>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</si>
  <si>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</si>
  <si>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</si>
  <si>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</si>
  <si>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</si>
  <si>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</si>
  <si>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</si>
  <si>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</si>
  <si>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</si>
  <si>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</si>
  <si>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</si>
  <si>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</si>
  <si>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</si>
  <si>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</si>
  <si>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</si>
  <si>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</si>
  <si>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</si>
  <si>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</si>
  <si>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</si>
  <si>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</si>
  <si>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</si>
  <si>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</si>
  <si>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</si>
  <si>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</si>
  <si>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</si>
  <si>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</si>
  <si>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</si>
  <si>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</si>
  <si>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</si>
  <si>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</si>
  <si>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</si>
  <si>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</si>
  <si>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</si>
  <si>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</si>
  <si>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</si>
  <si>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</si>
  <si>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</si>
  <si>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</si>
  <si>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</si>
  <si>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</si>
  <si>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</si>
  <si>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</si>
  <si>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</si>
  <si>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</si>
  <si>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</si>
  <si>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</si>
  <si>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</si>
  <si>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</si>
  <si>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</si>
  <si>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</si>
  <si>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</si>
  <si>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</si>
  <si>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</si>
  <si>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</si>
  <si>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</si>
  <si>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</si>
  <si>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</si>
  <si>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</si>
  <si>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</si>
  <si>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</si>
  <si>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</si>
  <si>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</si>
  <si>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</si>
  <si>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</si>
  <si>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</si>
  <si>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</si>
  <si>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</si>
  <si>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</si>
  <si>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</si>
  <si>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</si>
  <si>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</si>
  <si>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</si>
  <si>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</si>
  <si>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</si>
  <si>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</si>
  <si>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</si>
  <si>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</si>
  <si>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</si>
  <si>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</si>
  <si>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</si>
  <si>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</si>
  <si>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</si>
  <si>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</si>
  <si>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</si>
  <si>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</si>
  <si>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</si>
  <si>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</si>
  <si>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</si>
  <si>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</si>
  <si>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</si>
  <si>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</si>
  <si>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</si>
  <si>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</si>
  <si>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</si>
  <si>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</si>
  <si>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</si>
  <si>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</si>
  <si>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</si>
  <si>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</si>
  <si>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</si>
  <si>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</si>
  <si>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</si>
  <si>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</si>
  <si>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</si>
  <si>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</si>
  <si>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</si>
  <si>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</si>
  <si>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</si>
  <si>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</si>
  <si>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</si>
  <si>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</si>
  <si>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</si>
  <si>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</si>
  <si>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</si>
  <si>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</si>
  <si>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</si>
  <si>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</si>
  <si>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</si>
  <si>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</si>
  <si>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</si>
  <si>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</si>
  <si>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</si>
  <si>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</si>
  <si>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</si>
  <si>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</si>
  <si>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</si>
  <si>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</si>
  <si>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</si>
  <si>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</si>
  <si>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</si>
  <si>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</si>
  <si>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</si>
  <si>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</si>
  <si>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</si>
  <si>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</si>
  <si>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</si>
  <si>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</si>
  <si>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</si>
  <si>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</si>
  <si>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</si>
  <si>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</si>
  <si>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</si>
  <si>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</si>
  <si>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</si>
  <si>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</si>
  <si>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</si>
  <si>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</si>
  <si>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</si>
  <si>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</si>
  <si>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</si>
  <si>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</si>
  <si>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</si>
  <si>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</si>
  <si>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</si>
  <si>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</si>
  <si>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</si>
  <si>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</si>
  <si>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</si>
  <si>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</si>
  <si>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</si>
  <si>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</si>
  <si>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</si>
  <si>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</si>
  <si>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</si>
  <si>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</si>
  <si>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</si>
  <si>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</si>
  <si>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</si>
  <si>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</si>
  <si>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</si>
  <si>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</si>
  <si>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</si>
  <si>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</si>
  <si>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</si>
  <si>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</si>
  <si>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</si>
  <si>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</si>
  <si>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</si>
  <si>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</si>
  <si>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</si>
  <si>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</si>
  <si>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</si>
  <si>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</si>
  <si>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</si>
  <si>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</si>
  <si>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</si>
  <si>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</si>
  <si>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</si>
  <si>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</si>
  <si>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</si>
  <si>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</si>
  <si>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</si>
  <si>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</si>
  <si>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</si>
  <si>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</si>
  <si>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</si>
  <si>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</si>
  <si>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</si>
  <si>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</si>
  <si>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</si>
  <si>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</si>
  <si>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</si>
  <si>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</si>
  <si>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</si>
  <si>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</si>
  <si>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</si>
  <si>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</si>
  <si>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</si>
  <si>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</si>
  <si>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</si>
  <si>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</si>
  <si>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</si>
  <si>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</si>
  <si>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</si>
  <si>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</si>
  <si>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</si>
  <si>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</si>
  <si>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</si>
  <si>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</si>
  <si>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</si>
  <si>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</si>
  <si>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</si>
  <si>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</si>
  <si>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</si>
  <si>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</si>
  <si>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</si>
  <si>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</si>
  <si>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</si>
  <si>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</si>
  <si>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</si>
  <si>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</si>
  <si>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</si>
  <si>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</si>
  <si>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</si>
  <si>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</si>
  <si>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</si>
  <si>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</si>
  <si>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</si>
  <si>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</si>
  <si>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</si>
  <si>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</si>
  <si>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</si>
  <si>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</si>
  <si>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</si>
  <si>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</si>
  <si>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</si>
  <si>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</si>
  <si>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</si>
  <si>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</si>
  <si>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</si>
  <si>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</si>
  <si>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</si>
  <si>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</si>
  <si>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</si>
  <si>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</si>
  <si>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</si>
  <si>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</si>
  <si>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</si>
  <si>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</si>
  <si>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</si>
  <si>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</si>
  <si>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</si>
  <si>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</si>
  <si>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</si>
  <si>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</si>
  <si>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</si>
  <si>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</si>
  <si>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</si>
  <si>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</si>
  <si>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</si>
  <si>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</si>
  <si>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</si>
  <si>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</si>
  <si>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</si>
  <si>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</si>
  <si>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</si>
  <si>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</si>
  <si>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</si>
  <si>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</si>
  <si>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</si>
  <si>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</si>
  <si>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</si>
  <si>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</si>
  <si>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</si>
  <si>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</si>
  <si>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</si>
  <si>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</si>
  <si>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</si>
  <si>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</si>
  <si>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</si>
  <si>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</si>
  <si>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</si>
  <si>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</si>
  <si>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</si>
  <si>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</si>
  <si>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</si>
  <si>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</si>
  <si>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</si>
  <si>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</si>
  <si>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</si>
  <si>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</si>
  <si>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</si>
  <si>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</si>
  <si>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</si>
  <si>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</si>
  <si>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</si>
  <si>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</si>
  <si>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</si>
  <si>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</si>
  <si>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</si>
  <si>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</si>
  <si>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</si>
  <si>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</si>
  <si>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</si>
  <si>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</si>
  <si>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</si>
  <si>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</si>
  <si>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</si>
  <si>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</si>
  <si>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</si>
  <si>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</si>
  <si>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</si>
  <si>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</si>
  <si>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</si>
  <si>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</si>
  <si>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</si>
  <si>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</si>
  <si>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</si>
  <si>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</si>
  <si>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</si>
  <si>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</si>
  <si>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</si>
  <si>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</si>
  <si>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</si>
  <si>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</si>
  <si>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</si>
  <si>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</si>
  <si>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</si>
  <si>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</si>
  <si>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</si>
  <si>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</si>
  <si>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</si>
  <si>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</si>
  <si>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</si>
  <si>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</si>
  <si>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</si>
  <si>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</si>
  <si>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</si>
  <si>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</si>
  <si>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</si>
  <si>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</si>
  <si>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</si>
  <si>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</si>
  <si>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</si>
  <si>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</si>
  <si>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</si>
  <si>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</si>
  <si>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</si>
  <si>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</si>
  <si>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</si>
  <si>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</si>
  <si>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</si>
  <si>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</si>
  <si>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</si>
  <si>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</si>
  <si>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</si>
  <si>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</si>
  <si>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</si>
  <si>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</si>
  <si>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</si>
  <si>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</si>
  <si>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</si>
  <si>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</si>
  <si>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</si>
  <si>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</si>
  <si>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</si>
  <si>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</si>
  <si>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</si>
  <si>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</si>
  <si>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</si>
  <si>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</si>
  <si>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</si>
  <si>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</si>
  <si>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</si>
  <si>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</si>
  <si>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</si>
  <si>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</si>
  <si>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</si>
  <si>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</si>
  <si>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</si>
  <si>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</si>
  <si>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</si>
  <si>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</si>
  <si>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</si>
  <si>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</si>
  <si>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</si>
  <si>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</si>
  <si>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</si>
  <si>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</si>
  <si>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</si>
  <si>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</si>
  <si>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</si>
  <si>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</si>
  <si>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</si>
  <si>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</si>
  <si>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</si>
  <si>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</si>
  <si>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</si>
  <si>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</si>
  <si>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</si>
  <si>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</si>
  <si>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</si>
  <si>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</si>
  <si>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</si>
  <si>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</si>
  <si>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</si>
  <si>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</si>
  <si>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</si>
  <si>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</si>
  <si>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</si>
  <si>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</si>
  <si>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</si>
  <si>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</si>
  <si>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</si>
  <si>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</si>
  <si>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</si>
  <si>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</si>
  <si>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</si>
  <si>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</si>
  <si>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</si>
  <si>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</si>
  <si>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</si>
  <si>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</si>
  <si>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</si>
  <si>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</si>
  <si>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</si>
  <si>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</si>
  <si>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</si>
  <si>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</si>
  <si>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</si>
  <si>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</si>
  <si>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</si>
  <si>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</si>
  <si>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</si>
  <si>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</si>
  <si>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</si>
  <si>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</si>
  <si>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</si>
  <si>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</si>
  <si>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</si>
  <si>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</si>
  <si>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</si>
  <si>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</si>
  <si>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</si>
  <si>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</si>
  <si>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</si>
  <si>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</si>
  <si>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</si>
  <si>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</si>
  <si>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</si>
  <si>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</si>
  <si>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</si>
  <si>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</si>
  <si>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</si>
  <si>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</si>
  <si>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</si>
  <si>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</si>
  <si>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</si>
  <si>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</si>
  <si>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</si>
  <si>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</si>
  <si>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</si>
  <si>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</si>
  <si>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</si>
  <si>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</si>
  <si>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</si>
  <si>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</si>
  <si>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</si>
  <si>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</si>
  <si>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</si>
  <si>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</si>
  <si>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</si>
  <si>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</si>
  <si>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</si>
  <si>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</si>
  <si>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</si>
  <si>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</si>
  <si>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</si>
  <si>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</si>
  <si>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</si>
  <si>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</si>
  <si>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</si>
  <si>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</si>
  <si>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</si>
  <si>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</si>
  <si>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</si>
  <si>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</si>
  <si>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</si>
  <si>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</si>
  <si>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</si>
  <si>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</si>
  <si>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</si>
  <si>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</si>
  <si>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</si>
  <si>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</si>
  <si>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</si>
  <si>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</si>
  <si>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</si>
  <si>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</si>
  <si>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</si>
  <si>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</si>
  <si>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</si>
  <si>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</si>
  <si>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</si>
  <si>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</si>
  <si>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</si>
  <si>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</si>
  <si>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</si>
  <si>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</si>
  <si>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</si>
  <si>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</si>
  <si>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</si>
  <si>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</si>
  <si>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</si>
  <si>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</si>
  <si>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</si>
  <si>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</si>
  <si>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</si>
  <si>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</si>
  <si>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</si>
  <si>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</si>
  <si>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</si>
  <si>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</si>
  <si>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</si>
  <si>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</si>
  <si>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</si>
  <si>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</si>
  <si>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</si>
  <si>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</si>
  <si>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</si>
  <si>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</si>
  <si>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</si>
  <si>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</si>
  <si>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</si>
  <si>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</si>
  <si>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</si>
  <si>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</si>
  <si>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</si>
  <si>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</si>
  <si>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</si>
  <si>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</si>
  <si>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</si>
  <si>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</si>
  <si>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</si>
  <si>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</si>
  <si>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</si>
  <si>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</si>
  <si>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</si>
  <si>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</si>
  <si>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</si>
  <si>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</si>
  <si>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</si>
  <si>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</si>
  <si>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</si>
  <si>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</si>
  <si>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</si>
  <si>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</si>
  <si>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</si>
  <si>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</si>
  <si>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</si>
  <si>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</si>
  <si>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</si>
  <si>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</si>
  <si>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</si>
  <si>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</si>
  <si>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</si>
  <si>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</si>
  <si>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</si>
  <si>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</si>
  <si>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</si>
  <si>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</si>
  <si>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</si>
  <si>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</si>
  <si>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</si>
  <si>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</si>
  <si>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</si>
  <si>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</si>
  <si>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</si>
  <si>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</si>
  <si>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</si>
  <si>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</si>
  <si>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</si>
  <si>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</si>
  <si>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</si>
  <si>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</si>
  <si>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</si>
  <si>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</si>
  <si>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</si>
  <si>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</si>
  <si>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</si>
  <si>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</si>
  <si>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</si>
  <si>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</si>
  <si>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</si>
  <si>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</si>
  <si>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</si>
  <si>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</si>
  <si>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</si>
  <si>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</si>
  <si>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</si>
  <si>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</si>
  <si>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</si>
  <si>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</si>
  <si>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</si>
  <si>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</si>
  <si>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</si>
  <si>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</si>
  <si>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</si>
  <si>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</si>
  <si>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</si>
  <si>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</si>
  <si>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</si>
  <si>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</si>
  <si>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</si>
  <si>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</si>
  <si>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</si>
  <si>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</si>
  <si>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</si>
  <si>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</si>
  <si>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</si>
  <si>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</si>
  <si>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</si>
  <si>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</si>
  <si>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</si>
  <si>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</si>
  <si>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</si>
  <si>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</si>
  <si>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</si>
  <si>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</si>
  <si>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</si>
  <si>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</si>
  <si>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</si>
  <si>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</si>
  <si>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</si>
  <si>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</si>
  <si>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</si>
  <si>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</si>
  <si>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</si>
  <si>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</si>
  <si>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</si>
  <si>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</si>
  <si>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</si>
  <si>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</si>
  <si>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</si>
  <si>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</si>
  <si>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</si>
  <si>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</si>
  <si>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</si>
  <si>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</si>
  <si>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</si>
  <si>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</si>
  <si>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</si>
  <si>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</si>
  <si>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</si>
  <si>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</si>
  <si>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</si>
  <si>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</si>
  <si>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</si>
  <si>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</si>
  <si>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</si>
  <si>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</si>
  <si>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</si>
  <si>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</si>
  <si>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</si>
  <si>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</si>
  <si>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</si>
  <si>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</si>
  <si>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</si>
  <si>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</si>
  <si>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</si>
  <si>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</si>
  <si>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</si>
  <si>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</si>
  <si>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</si>
  <si>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</si>
  <si>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</si>
  <si>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</si>
  <si>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</si>
  <si>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</si>
  <si>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</si>
  <si>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</si>
  <si>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</si>
  <si>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</si>
  <si>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</si>
  <si>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</si>
  <si>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</si>
  <si>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</si>
  <si>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</si>
  <si>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</si>
  <si>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</si>
  <si>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</si>
  <si>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</si>
  <si>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</si>
  <si>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</si>
  <si>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</si>
  <si>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</si>
  <si>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</si>
  <si>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</si>
  <si>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</si>
  <si>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</si>
  <si>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</si>
  <si>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</si>
  <si>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</si>
  <si>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</si>
  <si>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</si>
  <si>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</si>
  <si>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</si>
  <si>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</si>
  <si>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</si>
  <si>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</si>
  <si>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</si>
  <si>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</si>
  <si>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</si>
  <si>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</si>
  <si>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</si>
  <si>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</si>
  <si>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</si>
  <si>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</si>
  <si>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</si>
  <si>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</si>
  <si>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</si>
  <si>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</si>
  <si>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</si>
  <si>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</si>
  <si>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</si>
  <si>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</si>
  <si>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</si>
  <si>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</si>
  <si>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</si>
  <si>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</si>
  <si>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</si>
  <si>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</si>
  <si>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</si>
  <si>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</si>
  <si>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</si>
  <si>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</si>
  <si>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</si>
  <si>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</si>
  <si>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</si>
  <si>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</si>
  <si>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</si>
  <si>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</si>
  <si>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</si>
  <si>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</si>
  <si>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</si>
  <si>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</si>
  <si>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</si>
  <si>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</si>
  <si>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</si>
  <si>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</si>
  <si>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</si>
  <si>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</si>
  <si>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</si>
  <si>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</si>
  <si>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</si>
  <si>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</si>
  <si>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</si>
  <si>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</si>
  <si>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</si>
  <si>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</si>
  <si>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</si>
  <si>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</si>
  <si>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</si>
  <si>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</si>
  <si>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</si>
  <si>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</si>
  <si>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</si>
  <si>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</si>
  <si>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</si>
  <si>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</si>
  <si>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</si>
  <si>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</si>
  <si>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</si>
  <si>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</si>
  <si>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</si>
  <si>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</si>
  <si>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</si>
  <si>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</si>
  <si>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</si>
  <si>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</si>
  <si>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</si>
  <si>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</si>
  <si>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</si>
  <si>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</si>
  <si>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</si>
  <si>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</si>
  <si>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</si>
  <si>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</si>
  <si>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</si>
  <si>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</si>
  <si>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</si>
  <si>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</si>
  <si>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</si>
  <si>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</si>
  <si>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</si>
  <si>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</si>
  <si>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</si>
  <si>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</si>
  <si>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</si>
  <si>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</si>
  <si>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</si>
  <si>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</si>
  <si>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</si>
  <si>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</si>
  <si>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</si>
  <si>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</si>
  <si>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</si>
  <si>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</si>
  <si>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</si>
  <si>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</si>
  <si>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</si>
  <si>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</si>
  <si>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</si>
  <si>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</si>
  <si>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</si>
  <si>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</si>
  <si>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</si>
  <si>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</si>
  <si>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</si>
  <si>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</si>
  <si>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</si>
  <si>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</si>
  <si>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</si>
  <si>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</si>
  <si>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</si>
  <si>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</si>
  <si>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</si>
  <si>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</si>
  <si>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</si>
  <si>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</si>
  <si>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</si>
  <si>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</si>
  <si>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</si>
  <si>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</si>
  <si>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</si>
  <si>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</si>
  <si>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</si>
  <si>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</si>
  <si>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</si>
  <si>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</si>
  <si>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</si>
  <si>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</si>
  <si>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</si>
  <si>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</si>
  <si>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</si>
  <si>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</si>
  <si>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</si>
  <si>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</si>
  <si>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</si>
  <si>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</si>
  <si>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</si>
  <si>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</si>
  <si>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</si>
  <si>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</si>
  <si>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</si>
  <si>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</si>
  <si>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</si>
  <si>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</si>
  <si>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</si>
  <si>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</si>
  <si>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</si>
  <si>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</si>
  <si>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</si>
  <si>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</si>
  <si>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</si>
  <si>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</si>
  <si>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</si>
  <si>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</si>
  <si>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</si>
  <si>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</si>
  <si>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</si>
  <si>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</si>
  <si>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</si>
  <si>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</si>
  <si>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</si>
  <si>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</si>
  <si>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</si>
  <si>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</si>
  <si>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</si>
  <si>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</si>
  <si>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</si>
  <si>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</si>
  <si>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</si>
  <si>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</si>
  <si>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</si>
  <si>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</si>
  <si>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</si>
  <si>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</si>
  <si>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</si>
  <si>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</si>
  <si>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</si>
  <si>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</si>
  <si>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</si>
  <si>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</si>
  <si>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</si>
  <si>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</si>
  <si>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</si>
  <si>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</si>
  <si>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</si>
  <si>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</si>
  <si>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</si>
  <si>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</si>
  <si>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</si>
  <si>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</si>
  <si>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</si>
  <si>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</si>
  <si>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</si>
  <si>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</si>
  <si>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</si>
  <si>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</si>
  <si>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</si>
  <si>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</si>
  <si>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</si>
  <si>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</si>
  <si>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</si>
  <si>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</si>
  <si>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</si>
  <si>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</si>
  <si>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</si>
  <si>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</si>
  <si>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</si>
  <si>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</si>
  <si>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</si>
  <si>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</si>
  <si>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</si>
  <si>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</si>
  <si>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</si>
  <si>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</si>
  <si>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</si>
  <si>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</si>
  <si>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</si>
  <si>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</si>
  <si>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</si>
  <si>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</si>
  <si>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</si>
  <si>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</si>
  <si>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</si>
  <si>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</si>
  <si>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</si>
  <si>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</si>
  <si>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</si>
  <si>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</si>
  <si>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</si>
  <si>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</si>
  <si>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</si>
  <si>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</si>
  <si>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</si>
  <si>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</si>
  <si>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</si>
  <si>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</si>
  <si>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</si>
  <si>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</si>
  <si>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</si>
  <si>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</si>
  <si>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</si>
  <si>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</si>
  <si>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</si>
  <si>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</si>
  <si>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</si>
  <si>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</si>
  <si>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</si>
  <si>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</si>
  <si>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</si>
  <si>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</si>
  <si>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</si>
  <si>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</si>
  <si>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</si>
  <si>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</si>
  <si>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</si>
  <si>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</si>
  <si>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</si>
  <si>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</si>
  <si>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</si>
  <si>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</si>
  <si>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</si>
  <si>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</si>
  <si>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</si>
  <si>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</si>
  <si>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</si>
  <si>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</si>
  <si>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</si>
  <si>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</si>
  <si>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</si>
  <si>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</si>
  <si>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</si>
  <si>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</si>
  <si>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</si>
  <si>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</si>
  <si>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</si>
  <si>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</si>
  <si>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</si>
  <si>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</si>
  <si>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</si>
  <si>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</si>
  <si>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</si>
  <si>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</si>
  <si>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</si>
  <si>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</si>
  <si>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</si>
  <si>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</si>
  <si>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</si>
  <si>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</si>
  <si>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</si>
  <si>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</si>
  <si>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</si>
  <si>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</si>
  <si>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</si>
  <si>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</si>
  <si>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</si>
  <si>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</si>
  <si>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</si>
  <si>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</si>
  <si>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</si>
  <si>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</si>
  <si>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</si>
  <si>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</si>
  <si>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</si>
  <si>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</si>
  <si>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</si>
  <si>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</si>
  <si>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</si>
  <si>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</si>
  <si>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</si>
  <si>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</si>
  <si>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</si>
  <si>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</si>
  <si>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</si>
  <si>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</si>
  <si>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</si>
  <si>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</si>
  <si>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</si>
  <si>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</si>
  <si>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</si>
  <si>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</si>
  <si>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</si>
  <si>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</si>
  <si>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</si>
  <si>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</si>
  <si>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</si>
  <si>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</si>
  <si>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</si>
  <si>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</si>
  <si>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</si>
  <si>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</si>
  <si>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</si>
  <si>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</si>
  <si>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</si>
  <si>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</si>
  <si>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</si>
  <si>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</si>
  <si>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</si>
  <si>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</si>
  <si>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</si>
  <si>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</si>
  <si>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</si>
  <si>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</si>
  <si>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</si>
  <si>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</si>
  <si>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</si>
  <si>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</si>
  <si>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</si>
  <si>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</si>
  <si>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</si>
  <si>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</si>
  <si>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</si>
  <si>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</si>
  <si>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</si>
  <si>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</si>
  <si>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</si>
  <si>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</si>
  <si>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</si>
  <si>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</si>
  <si>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</si>
  <si>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</si>
  <si>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</si>
  <si>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</si>
  <si>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</si>
  <si>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</si>
  <si>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</si>
  <si>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</si>
  <si>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</si>
  <si>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</si>
  <si>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</si>
  <si>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</si>
  <si>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</si>
  <si>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</si>
  <si>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</si>
  <si>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</si>
  <si>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</si>
  <si>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</si>
  <si>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</si>
  <si>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</si>
  <si>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</si>
  <si>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</si>
  <si>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</si>
  <si>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</si>
  <si>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</si>
  <si>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</si>
  <si>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</si>
  <si>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</si>
  <si>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</si>
  <si>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</si>
  <si>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</si>
  <si>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</si>
  <si>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</si>
  <si>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</si>
  <si>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</si>
  <si>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</si>
  <si>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</si>
  <si>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</si>
  <si>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</si>
  <si>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</si>
  <si>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</si>
  <si>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</si>
  <si>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</si>
  <si>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</si>
  <si>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</si>
  <si>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</si>
  <si>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</si>
  <si>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</si>
  <si>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</si>
  <si>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</si>
  <si>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</si>
  <si>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</si>
  <si>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</si>
  <si>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</si>
  <si>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</si>
  <si>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</si>
  <si>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</si>
  <si>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</si>
  <si>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</si>
  <si>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</si>
  <si>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</si>
  <si>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</si>
  <si>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</si>
  <si>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</si>
  <si>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</si>
  <si>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</si>
  <si>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</si>
  <si>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</si>
  <si>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</si>
  <si>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</si>
  <si>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</si>
  <si>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</si>
  <si>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</si>
  <si>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</si>
  <si>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</si>
  <si>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</si>
  <si>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</si>
  <si>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</si>
  <si>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</si>
  <si>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</si>
  <si>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</si>
  <si>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</si>
  <si>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</si>
  <si>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</si>
  <si>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</si>
  <si>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</si>
  <si>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</si>
  <si>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</si>
  <si>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</si>
  <si>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</si>
  <si>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</si>
  <si>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</si>
  <si>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</si>
  <si>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</si>
  <si>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</si>
  <si>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</si>
  <si>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</si>
  <si>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</si>
  <si>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</si>
  <si>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</si>
  <si>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</si>
  <si>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</si>
  <si>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</si>
  <si>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</si>
  <si>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</si>
  <si>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</si>
  <si>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</si>
  <si>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</si>
  <si>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</si>
  <si>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</si>
  <si>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</si>
  <si>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</si>
  <si>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</si>
  <si>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</si>
  <si>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</si>
  <si>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</si>
  <si>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</si>
  <si>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</si>
  <si>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</si>
  <si>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</si>
  <si>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</si>
  <si>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</si>
  <si>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</si>
  <si>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</si>
  <si>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</si>
  <si>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</si>
  <si>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</si>
  <si>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</si>
  <si>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</si>
  <si>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</si>
  <si>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</si>
  <si>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</si>
  <si>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</si>
  <si>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</si>
  <si>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</si>
  <si>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</si>
  <si>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</si>
  <si>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</si>
  <si>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</si>
  <si>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</si>
  <si>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</si>
  <si>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</si>
  <si>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</si>
  <si>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</si>
  <si>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</si>
  <si>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</si>
  <si>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</si>
  <si>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</si>
  <si>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</si>
  <si>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</si>
  <si>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</si>
  <si>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</si>
  <si>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</si>
  <si>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</si>
  <si>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</si>
  <si>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</si>
  <si>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</si>
  <si>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</si>
  <si>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</si>
  <si>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</si>
  <si>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</si>
  <si>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</si>
  <si>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</si>
  <si>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</si>
  <si>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</si>
  <si>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</si>
  <si>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</si>
  <si>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</si>
  <si>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</si>
  <si>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</si>
  <si>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</si>
  <si>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</si>
  <si>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</si>
  <si>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</si>
  <si>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</si>
  <si>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</si>
  <si>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</si>
  <si>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</si>
  <si>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</si>
  <si>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</si>
  <si>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</si>
  <si>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</si>
  <si>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</si>
  <si>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</si>
  <si>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</si>
  <si>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</si>
  <si>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</si>
  <si>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</si>
  <si>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</si>
  <si>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</si>
  <si>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</si>
  <si>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</si>
  <si>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</si>
  <si>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</si>
  <si>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</si>
  <si>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</si>
  <si>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</si>
  <si>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</si>
  <si>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</si>
  <si>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</si>
  <si>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</si>
  <si>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</si>
  <si>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</si>
  <si>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</si>
  <si>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</si>
  <si>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</si>
  <si>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</si>
  <si>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</si>
  <si>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</si>
  <si>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</si>
  <si>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</si>
  <si>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</si>
  <si>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</si>
  <si>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</si>
  <si>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</si>
  <si>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</si>
  <si>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</si>
  <si>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</si>
  <si>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</si>
  <si>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</si>
  <si>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</si>
  <si>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</si>
  <si>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</si>
  <si>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</si>
  <si>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</si>
  <si>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</si>
  <si>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</si>
  <si>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</si>
  <si>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</si>
  <si>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</si>
  <si>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</si>
  <si>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</si>
  <si>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</si>
  <si>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</si>
  <si>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</si>
  <si>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</si>
  <si>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</si>
  <si>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</si>
  <si>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</si>
  <si>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</si>
  <si>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</si>
  <si>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</si>
  <si>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</si>
  <si>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</si>
  <si>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</si>
  <si>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</si>
  <si>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</si>
  <si>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</si>
  <si>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</si>
  <si>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</si>
  <si>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</si>
  <si>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</si>
  <si>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</si>
  <si>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</si>
  <si>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</si>
  <si>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</si>
  <si>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</si>
  <si>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</si>
  <si>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</si>
  <si>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</si>
  <si>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</si>
  <si>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</si>
  <si>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</si>
  <si>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</si>
  <si>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</si>
  <si>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</si>
  <si>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</si>
  <si>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</si>
  <si>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</si>
  <si>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</si>
  <si>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</si>
  <si>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</si>
  <si>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</si>
  <si>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</si>
  <si>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</si>
  <si>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</si>
  <si>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</si>
  <si>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</si>
  <si>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</si>
  <si>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</si>
  <si>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</si>
  <si>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</si>
  <si>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</si>
  <si>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</si>
  <si>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</si>
  <si>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</si>
  <si>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</si>
  <si>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</si>
  <si>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</si>
  <si>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</si>
  <si>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</si>
  <si>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</si>
  <si>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</si>
  <si>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</si>
  <si>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</si>
  <si>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</si>
  <si>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</si>
  <si>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</si>
  <si>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</si>
  <si>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</si>
  <si>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</si>
  <si>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</si>
  <si>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</si>
  <si>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</si>
  <si>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</si>
  <si>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</si>
  <si>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</si>
  <si>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</si>
  <si>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</si>
  <si>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</si>
  <si>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</si>
  <si>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</si>
  <si>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</si>
  <si>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</si>
  <si>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</si>
  <si>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</si>
  <si>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</si>
  <si>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</si>
  <si>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</si>
  <si>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</si>
  <si>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</si>
  <si>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</si>
  <si>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</si>
  <si>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</si>
  <si>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</si>
  <si>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</si>
  <si>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</si>
  <si>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</si>
  <si>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</si>
  <si>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</si>
  <si>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</si>
  <si>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</si>
  <si>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</si>
  <si>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</si>
  <si>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</si>
  <si>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</si>
  <si>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</si>
  <si>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</si>
  <si>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</si>
  <si>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</si>
  <si>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</si>
  <si>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</si>
  <si>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</si>
  <si>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</si>
  <si>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</si>
  <si>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</si>
  <si>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</si>
  <si>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</si>
  <si>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</si>
  <si>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</si>
  <si>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</si>
  <si>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</si>
  <si>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</si>
  <si>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</si>
  <si>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</si>
  <si>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</si>
  <si>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</si>
  <si>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</si>
  <si>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</si>
  <si>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</si>
  <si>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</si>
  <si>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</si>
  <si>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</si>
  <si>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</si>
  <si>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</si>
  <si>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</si>
  <si>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</si>
  <si>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</si>
  <si>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</si>
  <si>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</si>
  <si>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</si>
  <si>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</si>
  <si>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</si>
  <si>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</si>
  <si>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</si>
  <si>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</si>
  <si>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</si>
  <si>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</si>
  <si>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</si>
  <si>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</si>
  <si>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</si>
  <si>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</si>
  <si>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</si>
  <si>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</si>
  <si>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</si>
  <si>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</si>
  <si>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</si>
  <si>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</si>
  <si>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</si>
  <si>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</si>
  <si>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</si>
  <si>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</si>
  <si>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</si>
  <si>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</si>
  <si>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</si>
  <si>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</si>
  <si>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</si>
  <si>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</si>
  <si>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</si>
  <si>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</si>
  <si>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</si>
  <si>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</si>
  <si>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</si>
  <si>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</si>
  <si>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</si>
  <si>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</si>
  <si>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</si>
  <si>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</si>
  <si>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</si>
  <si>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</si>
  <si>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</si>
  <si>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</si>
  <si>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</si>
  <si>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</si>
  <si>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</si>
  <si>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</si>
  <si>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</si>
  <si>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</si>
  <si>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</si>
  <si>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</si>
  <si>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</si>
  <si>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</si>
  <si>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</si>
  <si>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</si>
  <si>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</si>
  <si>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</si>
  <si>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</si>
  <si>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</si>
  <si>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</si>
  <si>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</si>
  <si>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</si>
  <si>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</si>
  <si>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</si>
  <si>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</si>
  <si>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</si>
  <si>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</si>
  <si>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</si>
  <si>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</si>
  <si>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</si>
  <si>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</si>
  <si>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</si>
  <si>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</si>
  <si>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</si>
  <si>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</si>
  <si>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</si>
  <si>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</si>
  <si>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</si>
  <si>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</si>
  <si>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</si>
  <si>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</si>
  <si>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</si>
  <si>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</si>
  <si>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</si>
  <si>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</si>
  <si>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</si>
  <si>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</si>
  <si>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</si>
  <si>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</si>
  <si>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</si>
  <si>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</si>
  <si>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</si>
  <si>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</si>
  <si>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</si>
  <si>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</si>
  <si>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</si>
  <si>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</si>
  <si>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</si>
  <si>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</si>
  <si>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</si>
  <si>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</si>
  <si>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</si>
  <si>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</si>
  <si>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</si>
  <si>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</si>
  <si>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</si>
  <si>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</si>
  <si>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</si>
  <si>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</si>
  <si>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</si>
  <si>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</si>
  <si>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</si>
  <si>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</si>
  <si>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</si>
  <si>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</si>
  <si>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</si>
  <si>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</si>
  <si>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</si>
  <si>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</si>
  <si>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</si>
  <si>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</si>
  <si>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</si>
  <si>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</si>
  <si>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</si>
  <si>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</si>
  <si>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</si>
  <si>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</si>
  <si>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</si>
  <si>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</si>
  <si>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</si>
  <si>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</si>
  <si>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</si>
  <si>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</si>
  <si>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</si>
  <si>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</si>
  <si>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</si>
  <si>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</si>
  <si>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</si>
  <si>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</si>
  <si>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</si>
  <si>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</si>
  <si>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</si>
  <si>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</si>
  <si>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</si>
  <si>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</si>
  <si>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</si>
  <si>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</si>
  <si>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</si>
  <si>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</si>
  <si>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</si>
  <si>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</si>
  <si>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</si>
  <si>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</si>
  <si>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</si>
  <si>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</si>
  <si>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</si>
  <si>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</si>
  <si>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</si>
  <si>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</si>
  <si>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</si>
  <si>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</si>
  <si>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</si>
  <si>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</si>
  <si>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</si>
  <si>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</si>
  <si>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</si>
  <si>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</si>
  <si>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</si>
  <si>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</si>
  <si>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</si>
  <si>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</si>
  <si>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</si>
  <si>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</si>
  <si>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</si>
  <si>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</si>
  <si>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</si>
  <si>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</si>
  <si>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</si>
  <si>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</si>
  <si>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</si>
  <si>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</si>
  <si>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</si>
  <si>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</si>
  <si>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</si>
  <si>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</si>
  <si>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</si>
  <si>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</si>
  <si>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</si>
  <si>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</si>
  <si>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</si>
  <si>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</si>
  <si>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</si>
  <si>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</si>
  <si>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</si>
  <si>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</si>
  <si>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</si>
  <si>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</si>
  <si>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</si>
  <si>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</si>
  <si>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</si>
  <si>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</si>
  <si>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</si>
  <si>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</si>
  <si>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</si>
  <si>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</si>
  <si>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</si>
  <si>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</si>
  <si>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</si>
  <si>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</si>
  <si>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</si>
  <si>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</si>
  <si>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</si>
  <si>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</si>
  <si>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</si>
  <si>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</si>
  <si>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</si>
  <si>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</si>
  <si>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</si>
  <si>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</si>
  <si>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</si>
  <si>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</si>
  <si>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</si>
  <si>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</si>
  <si>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</si>
  <si>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</si>
  <si>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</si>
  <si>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</si>
  <si>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</si>
  <si>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</si>
  <si>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</si>
  <si>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</si>
  <si>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</si>
  <si>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</si>
  <si>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</si>
  <si>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</si>
  <si>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</si>
  <si>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</si>
  <si>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</si>
  <si>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</si>
  <si>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</si>
  <si>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</si>
  <si>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</si>
  <si>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</si>
  <si>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</si>
  <si>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</si>
  <si>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</si>
  <si>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</si>
  <si>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</si>
  <si>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</si>
  <si>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</si>
  <si>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</si>
  <si>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</si>
  <si>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</si>
  <si>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</si>
  <si>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</si>
  <si>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</si>
  <si>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</si>
  <si>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</si>
  <si>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</si>
  <si>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</si>
  <si>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</si>
  <si>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</si>
  <si>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</si>
  <si>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</si>
  <si>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</si>
  <si>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</si>
  <si>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</si>
  <si>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</si>
  <si>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</si>
  <si>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</si>
  <si>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</si>
  <si>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</si>
  <si>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</si>
  <si>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</si>
  <si>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</si>
  <si>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</si>
  <si>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</si>
  <si>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</si>
  <si>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</si>
  <si>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</si>
  <si>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</si>
  <si>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</si>
  <si>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</si>
  <si>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</si>
  <si>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</si>
  <si>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</si>
  <si>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</si>
  <si>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</si>
  <si>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</si>
  <si>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</si>
  <si>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</si>
  <si>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</si>
  <si>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</si>
  <si>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</si>
  <si>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</si>
  <si>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</si>
  <si>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</si>
  <si>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</si>
  <si>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</si>
  <si>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</si>
  <si>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</si>
  <si>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</si>
  <si>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</si>
  <si>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</si>
  <si>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</si>
  <si>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</si>
  <si>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</si>
  <si>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</si>
  <si>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</si>
  <si>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</si>
  <si>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</si>
  <si>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</si>
  <si>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</si>
  <si>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</si>
  <si>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</si>
  <si>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</si>
  <si>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</si>
  <si>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</si>
  <si>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</si>
  <si>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</si>
  <si>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</si>
  <si>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</si>
  <si>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</si>
  <si>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</si>
  <si>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</si>
  <si>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</si>
  <si>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</si>
  <si>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</si>
  <si>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</si>
  <si>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</si>
  <si>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</si>
  <si>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</si>
  <si>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</si>
  <si>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</si>
  <si>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</si>
  <si>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</si>
  <si>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</si>
  <si>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</si>
  <si>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</si>
  <si>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</si>
  <si>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</si>
  <si>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</si>
  <si>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</si>
  <si>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</si>
  <si>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</si>
  <si>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</si>
  <si>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</si>
  <si>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</si>
  <si>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</si>
  <si>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</si>
  <si>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</si>
  <si>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</si>
  <si>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</si>
  <si>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</si>
  <si>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</si>
  <si>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</si>
  <si>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</si>
  <si>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</si>
  <si>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</si>
  <si>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</si>
  <si>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</si>
  <si>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</si>
  <si>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</si>
  <si>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</si>
  <si>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</si>
  <si>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</si>
  <si>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</si>
  <si>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</si>
  <si>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</si>
  <si>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</si>
  <si>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</si>
  <si>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</si>
  <si>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</si>
  <si>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</si>
  <si>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</si>
  <si>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</si>
  <si>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</si>
  <si>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</si>
  <si>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</si>
  <si>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</si>
  <si>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</si>
  <si>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</si>
  <si>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</si>
  <si>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</si>
  <si>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</si>
  <si>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</si>
  <si>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</si>
  <si>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</si>
  <si>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</si>
  <si>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</si>
  <si>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</si>
  <si>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</si>
  <si>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</si>
  <si>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</si>
  <si>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</si>
  <si>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</si>
  <si>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</si>
  <si>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</si>
  <si>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</si>
  <si>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</si>
  <si>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</si>
  <si>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</si>
  <si>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</si>
  <si>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</si>
  <si>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</si>
  <si>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</si>
  <si>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</si>
  <si>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</si>
  <si>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</si>
  <si>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</si>
  <si>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</si>
  <si>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</si>
  <si>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</si>
  <si>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</si>
  <si>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</si>
  <si>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</si>
  <si>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</si>
  <si>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</si>
  <si>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</si>
  <si>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</si>
  <si>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</si>
  <si>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</si>
  <si>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</si>
  <si>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</si>
  <si>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</si>
  <si>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</si>
  <si>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</si>
  <si>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</si>
  <si>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</si>
  <si>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</si>
  <si>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</si>
  <si>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</si>
  <si>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</si>
  <si>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</si>
  <si>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</si>
  <si>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</si>
  <si>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</si>
  <si>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</si>
  <si>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</si>
  <si>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</si>
  <si>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</si>
  <si>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</si>
  <si>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</si>
  <si>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</si>
  <si>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</si>
  <si>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</si>
  <si>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</si>
  <si>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</si>
  <si>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</si>
  <si>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</si>
  <si>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</si>
  <si>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</si>
  <si>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</si>
  <si>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</si>
  <si>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</si>
  <si>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</si>
  <si>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</si>
  <si>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</si>
  <si>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</si>
  <si>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</si>
  <si>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</si>
  <si>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</si>
  <si>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</si>
  <si>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</si>
  <si>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</si>
  <si>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</si>
  <si>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</si>
  <si>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</si>
  <si>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</si>
  <si>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</si>
  <si>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</si>
  <si>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</si>
  <si>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</si>
  <si>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</si>
  <si>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</si>
  <si>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</si>
  <si>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</si>
  <si>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</si>
  <si>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</si>
  <si>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</si>
  <si>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</si>
  <si>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</si>
  <si>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</si>
  <si>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</si>
  <si>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</si>
  <si>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</si>
  <si>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</si>
  <si>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</si>
  <si>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</si>
  <si>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</si>
  <si>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</si>
  <si>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</si>
  <si>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</si>
  <si>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</si>
  <si>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</si>
  <si>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</si>
  <si>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</si>
  <si>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</si>
  <si>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</si>
  <si>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</si>
  <si>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</si>
  <si>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</si>
  <si>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</si>
  <si>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</si>
  <si>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</si>
  <si>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</si>
  <si>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</si>
  <si>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</si>
  <si>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</si>
  <si>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</si>
  <si>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</si>
  <si>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</si>
  <si>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</si>
  <si>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</si>
  <si>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</si>
  <si>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</si>
  <si>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</si>
  <si>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</si>
  <si>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</si>
  <si>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</si>
  <si>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</si>
  <si>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</si>
  <si>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</si>
  <si>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</si>
  <si>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</si>
  <si>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</si>
  <si>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</si>
  <si>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</si>
  <si>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</si>
  <si>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</si>
  <si>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</si>
  <si>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</si>
  <si>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</si>
  <si>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</si>
  <si>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</si>
  <si>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</si>
  <si>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</si>
  <si>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</si>
  <si>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</si>
  <si>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</si>
  <si>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</si>
  <si>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</si>
  <si>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</si>
  <si>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</si>
  <si>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</si>
  <si>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</si>
  <si>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</si>
  <si>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</si>
  <si>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</si>
  <si>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</si>
  <si>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</si>
  <si>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</si>
  <si>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</si>
  <si>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</si>
  <si>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</si>
  <si>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</si>
  <si>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</si>
  <si>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</si>
  <si>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</si>
  <si>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</si>
  <si>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</si>
  <si>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</si>
  <si>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</si>
  <si>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</si>
  <si>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</si>
  <si>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</si>
  <si>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</si>
  <si>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</si>
  <si>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</si>
  <si>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</si>
  <si>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</si>
  <si>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</si>
  <si>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</si>
  <si>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</si>
  <si>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</si>
  <si>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</si>
  <si>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</si>
  <si>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</si>
  <si>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</si>
  <si>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</si>
  <si>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</si>
  <si>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</si>
  <si>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</si>
  <si>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</si>
  <si>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</si>
  <si>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</si>
  <si>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</si>
  <si>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</si>
  <si>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</si>
  <si>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</si>
  <si>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</si>
  <si>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</si>
  <si>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</si>
  <si>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</si>
  <si>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</si>
  <si>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</si>
  <si>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</si>
  <si>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</si>
  <si>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</si>
  <si>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</si>
  <si>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</si>
  <si>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</si>
  <si>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</si>
  <si>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</si>
  <si>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</si>
  <si>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</si>
  <si>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</si>
  <si>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</si>
  <si>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</si>
  <si>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</si>
  <si>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</si>
  <si>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</si>
  <si>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</si>
  <si>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</si>
  <si>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</si>
  <si>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</si>
  <si>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</si>
  <si>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</si>
  <si>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</si>
  <si>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</si>
  <si>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</si>
  <si>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</si>
  <si>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</si>
  <si>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</si>
  <si>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</si>
  <si>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</si>
  <si>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</si>
  <si>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</si>
  <si>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</si>
  <si>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</si>
  <si>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</si>
  <si>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</si>
  <si>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</si>
  <si>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</si>
  <si>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</si>
  <si>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</si>
  <si>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</si>
  <si>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</si>
  <si>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</si>
  <si>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</si>
  <si>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</si>
  <si>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</si>
  <si>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</si>
  <si>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</si>
  <si>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</si>
  <si>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</si>
  <si>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</si>
  <si>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</si>
  <si>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</si>
  <si>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</si>
  <si>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</si>
  <si>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</si>
  <si>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</si>
  <si>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</si>
  <si>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</si>
  <si>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</si>
  <si>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</si>
  <si>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</si>
  <si>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</si>
  <si>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</si>
  <si>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</si>
  <si>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</si>
  <si>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</si>
  <si>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</si>
  <si>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</si>
  <si>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</si>
  <si>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</si>
  <si>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</si>
  <si>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</si>
  <si>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</si>
  <si>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</si>
  <si>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</si>
  <si>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</si>
  <si>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</si>
  <si>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</si>
  <si>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</si>
  <si>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</si>
  <si>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</si>
  <si>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</si>
  <si>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</si>
  <si>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</si>
  <si>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</si>
  <si>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</si>
  <si>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</si>
  <si>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</si>
  <si>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</si>
  <si>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</si>
  <si>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</si>
  <si>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</si>
  <si>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</si>
  <si>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</si>
  <si>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</si>
  <si>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</si>
  <si>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</si>
  <si>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</si>
  <si>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</si>
  <si>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</si>
  <si>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</si>
  <si>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</si>
  <si>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</si>
  <si>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</si>
  <si>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</si>
  <si>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</si>
  <si>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</si>
  <si>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</si>
  <si>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</si>
  <si>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</si>
  <si>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</si>
  <si>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</si>
  <si>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</si>
  <si>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</si>
  <si>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</si>
  <si>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</si>
  <si>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</si>
  <si>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</si>
  <si>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</si>
  <si>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</si>
  <si>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</si>
  <si>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</si>
  <si>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</si>
  <si>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</si>
  <si>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</si>
  <si>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</si>
  <si>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</si>
  <si>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</si>
  <si>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</si>
  <si>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</si>
  <si>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</si>
  <si>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</si>
  <si>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</si>
  <si>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</si>
  <si>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</si>
  <si>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</si>
  <si>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</si>
  <si>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</si>
  <si>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</si>
  <si>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</si>
  <si>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</si>
  <si>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</si>
  <si>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</si>
  <si>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</si>
  <si>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</si>
  <si>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</si>
  <si>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</si>
  <si>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</si>
  <si>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</si>
  <si>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</si>
  <si>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</si>
  <si>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</si>
  <si>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</si>
  <si>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</si>
  <si>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</si>
  <si>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</si>
  <si>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</si>
  <si>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</si>
  <si>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</si>
  <si>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</si>
  <si>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</si>
  <si>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</si>
  <si>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</si>
  <si>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</si>
  <si>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</si>
  <si>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</si>
  <si>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</si>
  <si>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</si>
  <si>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</si>
  <si>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</si>
  <si>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</si>
  <si>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</si>
  <si>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</si>
  <si>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</si>
  <si>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</si>
  <si>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</si>
  <si>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</si>
  <si>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</si>
  <si>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</si>
  <si>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</si>
  <si>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</si>
  <si>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</si>
  <si>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</si>
  <si>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</si>
  <si>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</si>
  <si>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</si>
  <si>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</si>
  <si>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</si>
  <si>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</si>
  <si>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</si>
  <si>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</si>
  <si>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</si>
  <si>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</si>
  <si>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</si>
  <si>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</si>
  <si>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</si>
  <si>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</si>
  <si>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</si>
  <si>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</si>
  <si>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</si>
  <si>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</si>
  <si>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</si>
  <si>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</si>
  <si>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</si>
  <si>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</si>
  <si>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</si>
  <si>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</si>
  <si>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</si>
  <si>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</si>
  <si>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</si>
  <si>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</si>
  <si>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</si>
  <si>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</si>
  <si>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</si>
  <si>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</si>
  <si>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</si>
  <si>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</si>
  <si>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</si>
  <si>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</si>
  <si>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</si>
  <si>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</si>
  <si>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</si>
  <si>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</si>
  <si>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</si>
  <si>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</si>
  <si>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</si>
  <si>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</si>
  <si>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</si>
  <si>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</si>
  <si>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</si>
  <si>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</si>
  <si>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</si>
  <si>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</si>
  <si>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</si>
  <si>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</si>
  <si>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</si>
  <si>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</si>
  <si>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</si>
  <si>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</si>
  <si>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</si>
  <si>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</si>
  <si>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</si>
  <si>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</si>
  <si>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</si>
  <si>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</si>
  <si>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</si>
  <si>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</si>
  <si>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</si>
  <si>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</si>
  <si>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</si>
  <si>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</si>
  <si>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</si>
  <si>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</si>
  <si>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</si>
  <si>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</si>
  <si>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</si>
  <si>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</si>
  <si>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</si>
  <si>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</si>
  <si>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</si>
  <si>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</si>
  <si>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</si>
  <si>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</si>
  <si>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</si>
  <si>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</si>
  <si>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</si>
  <si>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</si>
  <si>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</si>
  <si>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</si>
  <si>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</si>
  <si>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</si>
  <si>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</si>
  <si>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</si>
  <si>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</si>
  <si>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</si>
  <si>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</si>
  <si>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</si>
  <si>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</si>
  <si>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</si>
  <si>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</si>
  <si>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</si>
  <si>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</si>
  <si>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</si>
  <si>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</si>
  <si>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</si>
  <si>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</si>
  <si>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</si>
  <si>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</si>
  <si>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</si>
  <si>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</si>
  <si>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</si>
  <si>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</si>
  <si>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</si>
  <si>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</si>
  <si>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</si>
  <si>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</si>
  <si>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</si>
  <si>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</si>
  <si>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</si>
  <si>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</si>
  <si>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</si>
  <si>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</si>
  <si>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</si>
  <si>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</si>
  <si>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</si>
  <si>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</si>
  <si>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</si>
  <si>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</si>
  <si>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</si>
  <si>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</si>
  <si>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</si>
  <si>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</si>
  <si>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</si>
  <si>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</si>
  <si>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</si>
  <si>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</si>
  <si>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</si>
  <si>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</si>
  <si>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</si>
  <si>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</si>
  <si>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</si>
  <si>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</si>
  <si>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</si>
  <si>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</si>
  <si>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</si>
  <si>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</si>
  <si>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</si>
  <si>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</si>
  <si>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</si>
  <si>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</si>
  <si>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</si>
  <si>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</si>
  <si>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</si>
  <si>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</si>
  <si>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</si>
  <si>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</si>
  <si>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</si>
  <si>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</si>
  <si>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</si>
  <si>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</si>
  <si>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</si>
  <si>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</si>
  <si>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</si>
  <si>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</si>
  <si>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</si>
  <si>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</si>
  <si>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</si>
  <si>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</si>
  <si>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</si>
  <si>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</si>
  <si>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</si>
  <si>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</si>
  <si>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</si>
  <si>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</si>
  <si>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</si>
  <si>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</si>
  <si>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</si>
  <si>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</si>
  <si>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</si>
  <si>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</si>
  <si>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</si>
  <si>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</si>
  <si>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</si>
  <si>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</si>
  <si>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</si>
  <si>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</si>
  <si>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</si>
  <si>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</si>
  <si>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</si>
  <si>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</si>
  <si>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</si>
  <si>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</si>
  <si>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</si>
  <si>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</si>
  <si>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</si>
  <si>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</si>
  <si>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</si>
  <si>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</si>
  <si>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</si>
  <si>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</si>
  <si>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</si>
  <si>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</si>
  <si>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</si>
  <si>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</si>
  <si>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</si>
  <si>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</si>
  <si>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</si>
  <si>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</si>
  <si>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</si>
  <si>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</si>
  <si>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</si>
  <si>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</si>
  <si>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</si>
  <si>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</si>
  <si>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</si>
  <si>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</si>
  <si>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</si>
  <si>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</si>
  <si>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</si>
  <si>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</si>
  <si>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</si>
  <si>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</si>
  <si>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</si>
  <si>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</si>
  <si>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</si>
  <si>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</si>
  <si>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</si>
  <si>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</si>
  <si>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</si>
  <si>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</si>
  <si>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</si>
  <si>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</si>
  <si>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</si>
  <si>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</si>
  <si>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</si>
  <si>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</si>
  <si>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</si>
  <si>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</si>
  <si>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</si>
  <si>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</si>
  <si>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</si>
  <si>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</si>
  <si>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</si>
  <si>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</si>
  <si>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</si>
  <si>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</si>
  <si>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</si>
  <si>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</si>
  <si>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</si>
  <si>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</si>
  <si>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</si>
  <si>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</si>
  <si>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</si>
  <si>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</si>
  <si>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</si>
  <si>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</si>
  <si>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</si>
  <si>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</si>
  <si>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</si>
  <si>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</si>
  <si>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</si>
  <si>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</si>
  <si>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</si>
  <si>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</si>
  <si>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</si>
  <si>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</si>
  <si>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</si>
  <si>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</si>
  <si>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</si>
  <si>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</si>
  <si>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</si>
  <si>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</si>
  <si>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</si>
  <si>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</si>
  <si>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</si>
  <si>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</si>
  <si>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</si>
  <si>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</si>
  <si>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</si>
  <si>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</si>
  <si>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</si>
  <si>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</si>
  <si>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</si>
  <si>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</si>
  <si>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</si>
  <si>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</si>
  <si>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</si>
  <si>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</si>
  <si>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</si>
  <si>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</si>
  <si>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</si>
  <si>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</si>
  <si>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</si>
  <si>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</si>
  <si>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</si>
  <si>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</si>
  <si>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</si>
  <si>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</si>
  <si>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</si>
  <si>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</si>
  <si>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</si>
  <si>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</si>
  <si>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</si>
  <si>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</si>
  <si>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</si>
  <si>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</si>
  <si>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</si>
  <si>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</si>
  <si>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</si>
  <si>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</si>
  <si>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</si>
  <si>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</si>
  <si>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</si>
  <si>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</si>
  <si>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</si>
  <si>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</si>
  <si>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</si>
  <si>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</si>
  <si>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</si>
  <si>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</si>
  <si>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</si>
  <si>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</si>
  <si>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</si>
  <si>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</si>
  <si>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</si>
  <si>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</si>
  <si>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</si>
  <si>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</si>
  <si>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</si>
  <si>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</si>
  <si>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</si>
  <si>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</si>
  <si>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</si>
  <si>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</si>
  <si>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</si>
  <si>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</si>
  <si>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</si>
  <si>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</si>
  <si>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</si>
  <si>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</si>
  <si>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</si>
  <si>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</si>
  <si>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</si>
  <si>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</si>
  <si>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</si>
  <si>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</si>
  <si>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</si>
  <si>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</si>
  <si>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</si>
  <si>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</si>
  <si>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</si>
  <si>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</si>
  <si>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</si>
  <si>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</si>
  <si>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</si>
  <si>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</si>
  <si>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</si>
  <si>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</si>
  <si>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</si>
  <si>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</si>
  <si>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</si>
  <si>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</si>
  <si>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</si>
  <si>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</si>
  <si>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</si>
  <si>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</si>
  <si>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</si>
  <si>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</si>
  <si>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</si>
  <si>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</si>
  <si>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</si>
  <si>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</si>
  <si>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</si>
  <si>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</si>
  <si>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</si>
  <si>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</si>
  <si>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</si>
  <si>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</si>
  <si>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</si>
  <si>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</si>
  <si>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</si>
  <si>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</si>
  <si>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</si>
  <si>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</si>
  <si>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</si>
  <si>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</si>
  <si>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</si>
  <si>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</si>
  <si>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</si>
  <si>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</si>
  <si>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</si>
  <si>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</si>
  <si>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</si>
  <si>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</si>
  <si>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</si>
  <si>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</si>
  <si>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</si>
  <si>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</si>
  <si>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</si>
  <si>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</si>
  <si>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</si>
  <si>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</si>
  <si>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</si>
  <si>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</si>
  <si>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</si>
  <si>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</si>
  <si>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</si>
  <si>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</si>
  <si>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</si>
  <si>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</si>
  <si>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</si>
  <si>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</si>
  <si>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</si>
  <si>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</si>
  <si>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</si>
  <si>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</si>
  <si>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</si>
  <si>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</si>
  <si>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</si>
  <si>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</si>
  <si>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</si>
  <si>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</si>
  <si>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</si>
  <si>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</si>
  <si>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</si>
  <si>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</si>
  <si>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</si>
  <si>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</si>
  <si>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</si>
  <si>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</si>
  <si>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</si>
  <si>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</si>
  <si>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</si>
  <si>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</si>
  <si>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</si>
  <si>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</si>
  <si>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</si>
  <si>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</si>
  <si>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</si>
  <si>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</si>
  <si>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</si>
  <si>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</si>
  <si>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</si>
  <si>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</si>
  <si>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</si>
  <si>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</si>
  <si>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</si>
  <si>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</si>
  <si>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</si>
  <si>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</si>
  <si>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</si>
  <si>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</si>
  <si>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</si>
  <si>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</si>
  <si>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</si>
  <si>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</si>
  <si>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</si>
  <si>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</si>
  <si>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</si>
  <si>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</si>
  <si>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</si>
  <si>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</si>
  <si>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</si>
  <si>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</si>
  <si>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</si>
  <si>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</si>
  <si>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</si>
  <si>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</si>
  <si>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</si>
  <si>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</si>
  <si>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</si>
  <si>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</si>
  <si>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</si>
  <si>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</si>
  <si>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</si>
  <si>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</si>
  <si>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</si>
  <si>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</si>
  <si>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</si>
  <si>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</si>
  <si>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</si>
  <si>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</si>
  <si>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</si>
  <si>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</si>
  <si>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</si>
  <si>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</si>
  <si>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</si>
  <si>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</si>
  <si>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</si>
  <si>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</si>
  <si>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</si>
  <si>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</si>
  <si>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</si>
  <si>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</si>
  <si>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</si>
  <si>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</si>
  <si>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</si>
  <si>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</si>
  <si>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</si>
  <si>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</si>
  <si>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</si>
  <si>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</si>
  <si>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</si>
  <si>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</si>
  <si>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</si>
  <si>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</si>
  <si>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</si>
  <si>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</si>
  <si>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</si>
  <si>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</si>
  <si>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</si>
  <si>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</si>
  <si>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</si>
  <si>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</si>
  <si>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</si>
  <si>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</si>
  <si>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</si>
  <si>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</si>
  <si>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</si>
  <si>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</si>
  <si>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</si>
  <si>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</si>
  <si>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</si>
  <si>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</si>
  <si>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</si>
  <si>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</si>
  <si>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</si>
  <si>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</si>
  <si>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</si>
  <si>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</si>
  <si>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</si>
  <si>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</si>
  <si>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</si>
  <si>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</si>
  <si>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</si>
  <si>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</si>
  <si>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</si>
  <si>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</si>
  <si>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</si>
  <si>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</si>
  <si>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</si>
  <si>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</si>
  <si>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</si>
  <si>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</si>
  <si>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</si>
  <si>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</si>
  <si>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</si>
  <si>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</si>
  <si>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</si>
  <si>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</si>
  <si>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</si>
  <si>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</si>
  <si>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</si>
  <si>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</si>
  <si>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</si>
  <si>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</si>
  <si>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</si>
  <si>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</si>
  <si>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</si>
  <si>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</si>
  <si>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</si>
  <si>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</si>
  <si>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</si>
  <si>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</si>
  <si>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</si>
  <si>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</si>
  <si>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</si>
  <si>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</si>
  <si>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</si>
  <si>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</si>
  <si>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</si>
  <si>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</si>
  <si>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</si>
  <si>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</si>
  <si>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</si>
  <si>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</si>
  <si>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</si>
  <si>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</si>
  <si>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</si>
  <si>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</si>
  <si>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</si>
  <si>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</si>
  <si>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</si>
  <si>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</si>
  <si>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</si>
  <si>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</si>
  <si>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</si>
  <si>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</si>
  <si>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</si>
  <si>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</si>
  <si>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</si>
  <si>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</si>
  <si>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</si>
  <si>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</si>
  <si>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</si>
  <si>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</si>
  <si>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</si>
  <si>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</si>
  <si>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</si>
  <si>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</si>
  <si>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</si>
  <si>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</si>
  <si>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</si>
  <si>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</si>
  <si>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</si>
  <si>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</si>
  <si>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</si>
  <si>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</si>
  <si>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</si>
  <si>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</si>
  <si>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</si>
  <si>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</si>
  <si>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</si>
  <si>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</si>
  <si>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</si>
  <si>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</si>
  <si>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</si>
  <si>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</si>
  <si>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</si>
  <si>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</si>
  <si>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</si>
  <si>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</si>
  <si>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</si>
  <si>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</si>
  <si>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</si>
  <si>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</si>
  <si>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</si>
  <si>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</si>
  <si>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</si>
  <si>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</si>
  <si>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</si>
  <si>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</si>
  <si>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</si>
  <si>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</si>
  <si>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</si>
  <si>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</si>
  <si>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</si>
  <si>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</si>
  <si>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</si>
  <si>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</si>
  <si>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</si>
  <si>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</si>
  <si>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</si>
  <si>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</si>
  <si>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</si>
  <si>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</si>
  <si>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</si>
  <si>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</si>
  <si>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</si>
  <si>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</si>
  <si>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</si>
  <si>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</si>
  <si>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</si>
  <si>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</si>
  <si>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</si>
  <si>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</si>
  <si>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</si>
  <si>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</si>
  <si>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</si>
  <si>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</si>
  <si>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</si>
  <si>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</si>
  <si>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</si>
  <si>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</si>
  <si>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</si>
  <si>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</si>
  <si>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</si>
  <si>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</si>
  <si>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</si>
  <si>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</si>
  <si>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</si>
  <si>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</si>
  <si>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</si>
  <si>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</si>
  <si>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</si>
  <si>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</si>
  <si>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</si>
  <si>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</si>
  <si>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</si>
  <si>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</si>
  <si>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</si>
  <si>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</si>
  <si>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</si>
  <si>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</si>
  <si>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</si>
  <si>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</si>
  <si>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</si>
  <si>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</si>
  <si>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</si>
  <si>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</si>
  <si>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</si>
  <si>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</si>
  <si>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</si>
  <si>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</si>
  <si>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</si>
  <si>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</si>
  <si>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</si>
  <si>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</si>
  <si>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</si>
  <si>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</si>
  <si>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</si>
  <si>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</si>
  <si>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</si>
  <si>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</si>
  <si>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</si>
  <si>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</si>
  <si>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</si>
  <si>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</si>
  <si>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</si>
  <si>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</si>
  <si>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</si>
  <si>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</si>
  <si>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</si>
  <si>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</si>
  <si>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</si>
  <si>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</si>
  <si>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</si>
  <si>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</si>
  <si>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</si>
  <si>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</si>
  <si>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</si>
  <si>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</si>
  <si>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</si>
  <si>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</si>
  <si>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</si>
  <si>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</si>
  <si>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</si>
  <si>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</si>
  <si>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</si>
  <si>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</si>
  <si>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</si>
  <si>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</si>
  <si>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</si>
  <si>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</si>
  <si>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</si>
  <si>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</si>
  <si>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</si>
  <si>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</si>
  <si>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</si>
  <si>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</si>
  <si>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</si>
  <si>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</si>
  <si>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</si>
  <si>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</si>
  <si>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</si>
  <si>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</si>
  <si>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</si>
  <si>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</si>
  <si>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</si>
  <si>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</si>
  <si>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</si>
  <si>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</si>
  <si>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</si>
  <si>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</si>
  <si>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</si>
  <si>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</si>
  <si>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</si>
  <si>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</si>
  <si>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</si>
  <si>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</si>
  <si>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</si>
  <si>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</si>
  <si>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</si>
  <si>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</si>
  <si>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</si>
  <si>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</si>
  <si>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</si>
  <si>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</si>
  <si>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</si>
  <si>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</si>
  <si>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</si>
  <si>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</si>
  <si>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</si>
  <si>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</si>
  <si>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</si>
  <si>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</si>
  <si>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</si>
  <si>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</si>
  <si>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</si>
  <si>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</si>
  <si>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</si>
  <si>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</si>
  <si>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</si>
  <si>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</si>
  <si>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</si>
  <si>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</si>
  <si>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</si>
  <si>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</si>
  <si>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</si>
  <si>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</si>
  <si>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</si>
  <si>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</si>
  <si>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</si>
  <si>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</si>
  <si>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</si>
  <si>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</si>
  <si>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</si>
  <si>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</si>
  <si>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</si>
  <si>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</si>
  <si>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</si>
  <si>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</si>
  <si>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</si>
  <si>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</si>
  <si>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</si>
  <si>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</si>
  <si>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</si>
  <si>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</si>
  <si>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</si>
  <si>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</si>
  <si>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</si>
  <si>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</si>
  <si>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</si>
  <si>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</si>
  <si>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</si>
  <si>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</si>
  <si>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</si>
  <si>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</si>
  <si>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</si>
  <si>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</si>
  <si>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</si>
  <si>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</si>
  <si>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</si>
  <si>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</si>
  <si>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</si>
  <si>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</si>
  <si>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</si>
  <si>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</si>
  <si>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</si>
  <si>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</si>
  <si>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</si>
  <si>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</si>
  <si>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</si>
  <si>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</si>
  <si>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</si>
  <si>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</si>
  <si>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</si>
  <si>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</si>
  <si>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</si>
  <si>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</si>
  <si>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</si>
  <si>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</si>
  <si>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</si>
  <si>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</si>
  <si>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</si>
  <si>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</si>
  <si>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</si>
  <si>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</si>
  <si>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</si>
  <si>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</si>
  <si>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</si>
  <si>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</si>
  <si>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</si>
  <si>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</si>
  <si>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</si>
  <si>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</si>
  <si>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</si>
  <si>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</si>
  <si>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</si>
  <si>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</si>
  <si>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</si>
  <si>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</si>
  <si>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</si>
  <si>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</si>
  <si>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</si>
  <si>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</si>
  <si>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</si>
  <si>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</si>
  <si>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</si>
  <si>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</si>
  <si>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</si>
  <si>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</si>
  <si>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</si>
  <si>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</si>
  <si>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</si>
  <si>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</si>
  <si>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</si>
  <si>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</si>
  <si>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</si>
  <si>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</si>
  <si>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</si>
  <si>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</si>
  <si>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</si>
  <si>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</si>
  <si>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</si>
  <si>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</si>
  <si>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</si>
  <si>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</si>
  <si>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</si>
  <si>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</si>
  <si>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</si>
  <si>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</si>
  <si>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</si>
  <si>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</si>
  <si>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</si>
  <si>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</si>
  <si>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</si>
  <si>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</si>
  <si>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</si>
  <si>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</si>
  <si>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</si>
  <si>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</si>
  <si>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</si>
  <si>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</si>
  <si>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</si>
  <si>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</si>
  <si>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</si>
  <si>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</si>
  <si>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</si>
  <si>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</si>
  <si>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</si>
  <si>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</si>
  <si>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</si>
  <si>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</si>
  <si>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</si>
  <si>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</si>
  <si>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</si>
  <si>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</si>
  <si>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</si>
  <si>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</si>
  <si>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</si>
  <si>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</si>
  <si>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</si>
  <si>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</si>
  <si>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</si>
  <si>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</si>
  <si>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</si>
  <si>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</si>
  <si>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</si>
  <si>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</si>
  <si>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</si>
  <si>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</si>
  <si>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</si>
  <si>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</si>
  <si>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</si>
  <si>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</si>
  <si>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</si>
  <si>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</si>
  <si>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</si>
  <si>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</si>
  <si>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</si>
  <si>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</si>
  <si>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</si>
  <si>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</si>
  <si>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</si>
  <si>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</si>
  <si>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</si>
  <si>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</si>
  <si>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</si>
  <si>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</si>
  <si>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</si>
  <si>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</si>
  <si>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</si>
  <si>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</si>
  <si>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</si>
  <si>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</si>
  <si>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</si>
  <si>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</si>
  <si>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</si>
  <si>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</si>
  <si>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</si>
  <si>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</si>
  <si>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</si>
  <si>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</si>
  <si>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</si>
  <si>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</si>
  <si>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</si>
  <si>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</si>
  <si>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</si>
  <si>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</si>
  <si>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</si>
  <si>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</si>
  <si>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</si>
  <si>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</si>
  <si>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</si>
  <si>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</si>
  <si>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</si>
  <si>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</si>
  <si>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</si>
  <si>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</si>
  <si>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</si>
  <si>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</si>
  <si>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</si>
  <si>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</si>
  <si>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</si>
  <si>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</si>
  <si>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</si>
  <si>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</si>
  <si>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</si>
  <si>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</si>
  <si>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</si>
  <si>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</si>
  <si>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</si>
  <si>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</si>
  <si>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</si>
  <si>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</si>
  <si>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</si>
  <si>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</si>
  <si>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</si>
  <si>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</si>
  <si>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</si>
  <si>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</si>
  <si>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</si>
  <si>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</si>
  <si>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</si>
  <si>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</si>
  <si>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</si>
  <si>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</si>
  <si>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</si>
  <si>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</si>
  <si>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</si>
  <si>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</si>
  <si>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</si>
  <si>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</si>
  <si>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</si>
  <si>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</si>
  <si>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</si>
  <si>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</si>
  <si>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</si>
  <si>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</si>
  <si>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</si>
  <si>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</si>
  <si>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</si>
  <si>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</si>
  <si>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</si>
  <si>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</si>
  <si>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</si>
  <si>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</si>
  <si>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</si>
  <si>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</si>
  <si>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</si>
  <si>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</si>
  <si>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</si>
  <si>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</si>
  <si>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</si>
  <si>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</si>
  <si>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</si>
  <si>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</si>
  <si>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</si>
  <si>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</si>
  <si>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</si>
  <si>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</si>
  <si>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</si>
  <si>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</si>
  <si>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</si>
  <si>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</si>
  <si>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</si>
  <si>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</si>
  <si>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</si>
  <si>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</si>
  <si>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</si>
  <si>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</si>
  <si>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</si>
  <si>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</si>
  <si>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</si>
  <si>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</si>
  <si>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</si>
  <si>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</si>
  <si>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</si>
  <si>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</si>
  <si>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</si>
  <si>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</si>
  <si>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</si>
  <si>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</si>
  <si>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</si>
  <si>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</si>
  <si>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</si>
  <si>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</si>
  <si>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</si>
  <si>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</si>
  <si>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</si>
  <si>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</si>
  <si>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</si>
  <si>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</si>
  <si>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</si>
  <si>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</si>
  <si>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</si>
  <si>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</si>
  <si>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</si>
  <si>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</si>
  <si>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</si>
  <si>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</si>
  <si>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</si>
  <si>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</si>
  <si>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</si>
  <si>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</si>
  <si>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</si>
  <si>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</si>
  <si>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</si>
  <si>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</si>
  <si>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</si>
  <si>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</si>
  <si>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</si>
  <si>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</si>
  <si>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</si>
  <si>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</si>
  <si>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</si>
  <si>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</si>
  <si>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</si>
  <si>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</si>
  <si>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</si>
  <si>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</si>
  <si>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</si>
  <si>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</si>
  <si>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</si>
  <si>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</si>
  <si>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</si>
  <si>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</si>
  <si>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</si>
  <si>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</si>
  <si>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</si>
  <si>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</si>
  <si>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</si>
  <si>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</si>
  <si>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</si>
  <si>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</si>
  <si>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</si>
  <si>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</si>
  <si>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</si>
  <si>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</si>
  <si>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</si>
  <si>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</si>
  <si>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</si>
  <si>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</si>
  <si>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</si>
  <si>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</si>
  <si>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</si>
  <si>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</si>
  <si>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</si>
  <si>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</si>
  <si>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</si>
  <si>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</si>
  <si>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</si>
  <si>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</si>
  <si>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</si>
  <si>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</si>
  <si>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</si>
  <si>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</si>
  <si>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</si>
  <si>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</si>
  <si>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</si>
  <si>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</si>
  <si>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</si>
  <si>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</si>
  <si>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</si>
  <si>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</si>
  <si>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</si>
  <si>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</si>
  <si>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</si>
  <si>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</si>
  <si>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</si>
  <si>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</si>
  <si>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</si>
  <si>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</si>
  <si>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</si>
  <si>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</si>
  <si>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</si>
  <si>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</si>
  <si>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</si>
  <si>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</si>
  <si>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</si>
  <si>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</si>
  <si>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</si>
  <si>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</si>
  <si>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</si>
  <si>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</si>
  <si>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</si>
  <si>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</si>
  <si>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</si>
  <si>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</si>
  <si>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</si>
  <si>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</si>
  <si>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</si>
  <si>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</si>
  <si>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</si>
  <si>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</si>
  <si>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</si>
  <si>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</si>
  <si>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</si>
  <si>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</si>
  <si>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</si>
  <si>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</si>
  <si>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</si>
  <si>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</si>
  <si>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</si>
  <si>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</si>
  <si>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</si>
  <si>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</si>
  <si>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</si>
  <si>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</si>
  <si>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</si>
  <si>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</si>
  <si>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</si>
  <si>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</si>
  <si>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</si>
  <si>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</si>
  <si>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</si>
  <si>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</si>
  <si>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</si>
  <si>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</si>
  <si>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</si>
  <si>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</si>
  <si>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</si>
  <si>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</si>
  <si>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</si>
  <si>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</si>
  <si>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</si>
  <si>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</si>
  <si>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</si>
  <si>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</si>
  <si>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</si>
  <si>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</si>
  <si>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</si>
  <si>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</si>
  <si>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</si>
  <si>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</si>
  <si>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</si>
  <si>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</si>
  <si>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</si>
  <si>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</si>
  <si>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</si>
  <si>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</si>
  <si>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</si>
  <si>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</si>
  <si>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</si>
  <si>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</si>
  <si>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</si>
  <si>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</si>
  <si>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</si>
  <si>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</si>
  <si>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</si>
  <si>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</si>
  <si>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</si>
  <si>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</si>
  <si>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</si>
  <si>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</si>
  <si>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</si>
  <si>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</si>
  <si>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</si>
  <si>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</si>
  <si>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</si>
  <si>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</si>
  <si>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</si>
  <si>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</si>
  <si>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</si>
  <si>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</si>
  <si>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</si>
  <si>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</si>
  <si>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</si>
  <si>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</si>
  <si>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</si>
  <si>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</si>
  <si>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</si>
  <si>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</si>
  <si>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</si>
  <si>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</si>
  <si>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</si>
  <si>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</si>
  <si>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</si>
  <si>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</si>
  <si>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</si>
  <si>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</si>
  <si>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</si>
  <si>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</si>
  <si>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</si>
  <si>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</si>
  <si>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</si>
  <si>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</si>
  <si>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</si>
  <si>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</si>
  <si>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</si>
  <si>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</si>
  <si>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</si>
  <si>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</si>
  <si>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</si>
  <si>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</si>
  <si>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</si>
  <si>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</si>
  <si>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</si>
  <si>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</si>
  <si>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</si>
  <si>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</si>
  <si>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</si>
  <si>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</si>
  <si>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</si>
  <si>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</si>
  <si>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</si>
  <si>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</si>
  <si>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</si>
  <si>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</si>
  <si>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</si>
  <si>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</si>
  <si>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</si>
  <si>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</si>
  <si>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</si>
  <si>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</si>
  <si>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</si>
  <si>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</si>
  <si>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</si>
  <si>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</si>
  <si>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</si>
  <si>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</si>
  <si>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</si>
  <si>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</si>
  <si>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</si>
  <si>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</si>
  <si>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</si>
  <si>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</si>
  <si>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</si>
  <si>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</si>
  <si>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</si>
  <si>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</si>
  <si>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</si>
  <si>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</si>
  <si>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</si>
  <si>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</si>
  <si>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</si>
  <si>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</si>
  <si>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</si>
  <si>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</si>
  <si>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</si>
  <si>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</si>
  <si>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</si>
  <si>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</si>
  <si>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</si>
  <si>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</si>
  <si>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</si>
  <si>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</si>
  <si>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</si>
  <si>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</si>
  <si>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</si>
  <si>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</si>
  <si>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</si>
  <si>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</si>
  <si>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</si>
  <si>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</si>
  <si>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</si>
  <si>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</si>
  <si>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</si>
  <si>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</si>
  <si>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</si>
  <si>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</si>
  <si>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</si>
  <si>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</si>
  <si>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</si>
  <si>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</si>
  <si>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</si>
  <si>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</si>
  <si>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</si>
  <si>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</si>
  <si>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</si>
  <si>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</si>
  <si>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</si>
  <si>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</si>
  <si>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</si>
  <si>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</si>
  <si>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</si>
  <si>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</si>
  <si>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</si>
  <si>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</si>
  <si>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</si>
  <si>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</si>
  <si>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</si>
  <si>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</si>
  <si>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</si>
  <si>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</si>
  <si>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</si>
  <si>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</si>
  <si>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</si>
  <si>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</si>
  <si>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</si>
  <si>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</si>
  <si>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</si>
  <si>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</si>
  <si>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</si>
  <si>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</si>
  <si>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</si>
  <si>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</si>
  <si>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</si>
  <si>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</si>
  <si>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</si>
  <si>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</si>
  <si>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</si>
  <si>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</si>
  <si>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</si>
  <si>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</si>
  <si>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</si>
  <si>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</si>
  <si>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</si>
  <si>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</si>
  <si>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</si>
  <si>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</si>
  <si>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</si>
  <si>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</si>
  <si>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</si>
  <si>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</si>
  <si>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</si>
  <si>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</si>
  <si>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</si>
  <si>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</si>
  <si>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</si>
  <si>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</si>
  <si>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</si>
  <si>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</si>
  <si>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</si>
  <si>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</si>
  <si>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</si>
  <si>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</si>
  <si>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</si>
  <si>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</si>
  <si>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</si>
  <si>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</si>
  <si>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</si>
  <si>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</si>
  <si>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</si>
  <si>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</si>
  <si>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</si>
  <si>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</si>
  <si>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</si>
  <si>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</si>
  <si>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</si>
  <si>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</si>
  <si>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</si>
  <si>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</si>
  <si>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</si>
  <si>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</si>
  <si>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</si>
  <si>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</si>
  <si>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</si>
  <si>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</si>
  <si>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</si>
  <si>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</si>
  <si>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</si>
  <si>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</si>
  <si>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</si>
  <si>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</si>
  <si>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</si>
  <si>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</si>
  <si>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</si>
  <si>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</si>
  <si>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</si>
  <si>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</si>
  <si>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</si>
  <si>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</si>
  <si>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</si>
  <si>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</si>
  <si>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</si>
  <si>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</si>
  <si>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</si>
  <si>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</si>
  <si>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</si>
  <si>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</si>
  <si>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</si>
  <si>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</si>
  <si>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</si>
  <si>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</si>
  <si>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</si>
  <si>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</si>
  <si>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</si>
  <si>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</si>
  <si>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</si>
  <si>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</si>
  <si>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</si>
  <si>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</si>
  <si>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</si>
  <si>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</si>
  <si>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</si>
  <si>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</si>
  <si>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</si>
  <si>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</si>
  <si>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</si>
  <si>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</si>
  <si>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</si>
  <si>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</si>
  <si>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</si>
  <si>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</si>
  <si>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</si>
  <si>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</si>
  <si>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</si>
  <si>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</si>
  <si>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</si>
  <si>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</si>
  <si>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</si>
  <si>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</si>
  <si>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</si>
  <si>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</si>
  <si>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</si>
  <si>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</si>
  <si>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</si>
  <si>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</si>
  <si>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</si>
  <si>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</si>
  <si>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</si>
  <si>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</si>
  <si>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</si>
  <si>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</si>
  <si>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</si>
  <si>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</si>
  <si>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</si>
  <si>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</si>
  <si>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</si>
  <si>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</si>
  <si>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</si>
  <si>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</si>
  <si>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</si>
  <si>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</si>
  <si>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</si>
  <si>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</si>
  <si>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</si>
  <si>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</si>
  <si>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</si>
  <si>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</si>
  <si>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</si>
  <si>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</si>
  <si>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</si>
  <si>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</si>
  <si>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</si>
  <si>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</si>
  <si>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</si>
  <si>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</si>
  <si>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</si>
  <si>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</si>
  <si>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</si>
  <si>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</si>
  <si>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</si>
  <si>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</si>
  <si>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</si>
  <si>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</si>
  <si>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</si>
  <si>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</si>
  <si>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</si>
  <si>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</si>
  <si>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</si>
  <si>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</si>
  <si>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</si>
  <si>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</si>
  <si>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</si>
  <si>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</si>
  <si>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</si>
  <si>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</si>
  <si>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</si>
  <si>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</si>
  <si>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</si>
  <si>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</si>
  <si>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</si>
  <si>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</si>
  <si>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</si>
  <si>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</si>
  <si>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</si>
  <si>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</si>
  <si>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</si>
  <si>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</si>
  <si>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</si>
  <si>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</si>
  <si>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</si>
  <si>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</si>
  <si>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</si>
  <si>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</si>
  <si>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</si>
  <si>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</si>
  <si>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</si>
  <si>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</si>
  <si>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</si>
  <si>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</si>
  <si>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</si>
  <si>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</si>
  <si>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</si>
  <si>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</si>
  <si>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</si>
  <si>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</si>
  <si>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</si>
  <si>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</si>
  <si>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</si>
  <si>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</si>
  <si>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</si>
  <si>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</si>
  <si>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</si>
  <si>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</si>
  <si>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</si>
  <si>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</si>
  <si>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</si>
  <si>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</si>
  <si>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</si>
  <si>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</si>
  <si>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</si>
  <si>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</si>
  <si>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</si>
  <si>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</si>
  <si>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</si>
  <si>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</si>
  <si>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</si>
  <si>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</si>
  <si>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</si>
  <si>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</si>
  <si>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</si>
  <si>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</si>
  <si>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</si>
  <si>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</si>
  <si>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</si>
  <si>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</si>
  <si>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</si>
  <si>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</si>
  <si>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</si>
  <si>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</si>
  <si>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</si>
  <si>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</si>
  <si>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</si>
  <si>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</si>
  <si>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</si>
  <si>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</si>
  <si>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</si>
  <si>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</si>
  <si>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</si>
  <si>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</si>
  <si>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</si>
  <si>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</si>
  <si>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</si>
  <si>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</si>
  <si>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</si>
  <si>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</si>
  <si>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</si>
  <si>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</si>
  <si>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</si>
  <si>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</si>
  <si>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</si>
  <si>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</si>
  <si>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</si>
  <si>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</si>
  <si>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</si>
  <si>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</si>
  <si>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</si>
  <si>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</si>
  <si>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</si>
  <si>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</si>
  <si>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</si>
  <si>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</si>
  <si>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</si>
  <si>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</si>
  <si>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</si>
  <si>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</si>
  <si>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</si>
  <si>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</si>
  <si>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</si>
  <si>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</si>
  <si>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</si>
  <si>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</si>
  <si>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</si>
  <si>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</si>
  <si>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</si>
  <si>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</si>
  <si>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</si>
  <si>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</si>
  <si>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</si>
  <si>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</si>
  <si>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</si>
  <si>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</si>
  <si>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</si>
  <si>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</si>
  <si>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</si>
  <si>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</si>
  <si>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</si>
  <si>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</si>
  <si>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</si>
  <si>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</si>
  <si>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</si>
  <si>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</si>
  <si>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</si>
  <si>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</si>
  <si>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</si>
  <si>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</si>
  <si>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</si>
  <si>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</si>
  <si>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</si>
  <si>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</si>
  <si>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</si>
  <si>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</si>
  <si>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</si>
  <si>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</si>
  <si>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</si>
  <si>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</si>
  <si>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</si>
  <si>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</si>
  <si>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</si>
  <si>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</si>
  <si>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</si>
  <si>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</si>
  <si>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</si>
  <si>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</si>
  <si>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</si>
  <si>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</si>
  <si>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</si>
  <si>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</si>
  <si>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</si>
  <si>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</si>
  <si>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</si>
  <si>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</si>
  <si>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</si>
  <si>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</si>
  <si>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</si>
  <si>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</si>
  <si>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</si>
  <si>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</si>
  <si>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</si>
  <si>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</si>
  <si>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</si>
  <si>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</si>
  <si>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</si>
  <si>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</si>
  <si>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</si>
  <si>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</si>
  <si>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</si>
  <si>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</si>
  <si>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</si>
  <si>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</si>
  <si>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</si>
  <si>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</si>
  <si>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</si>
  <si>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</si>
  <si>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</si>
  <si>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</si>
  <si>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</si>
  <si>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</si>
  <si>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</si>
  <si>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</si>
  <si>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</si>
  <si>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</si>
  <si>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</si>
  <si>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</si>
  <si>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</si>
  <si>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</si>
  <si>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</si>
  <si>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</si>
  <si>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</si>
  <si>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</si>
  <si>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</si>
  <si>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</si>
  <si>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</si>
  <si>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</si>
  <si>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</si>
  <si>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</si>
  <si>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</si>
  <si>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</si>
  <si>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</si>
  <si>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</si>
  <si>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</si>
  <si>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</si>
  <si>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</si>
  <si>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</si>
  <si>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</si>
  <si>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</si>
  <si>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</si>
  <si>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</si>
  <si>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</si>
  <si>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</si>
  <si>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</si>
  <si>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</si>
  <si>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</si>
  <si>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</si>
  <si>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</si>
  <si>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</si>
  <si>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</si>
  <si>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</si>
  <si>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PCM-20251109-00001551</t>
  </si>
  <si>
    <t>ETA 32 km</t>
  </si>
  <si>
    <t>PCM-20251109-00001597</t>
  </si>
  <si>
    <t xml:space="preserve">ETA 60 min </t>
  </si>
  <si>
    <t xml:space="preserve"> PCM-20250215-00000830 </t>
  </si>
  <si>
    <t>LTE site still down and  site located in aramco area access issue need special permission</t>
  </si>
  <si>
    <t>PCM-20251109-00001582</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</si>
  <si>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</si>
  <si>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</si>
  <si>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</si>
  <si>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</si>
  <si>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</si>
  <si>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</si>
  <si>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</si>
  <si>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</si>
  <si>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</si>
  <si>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PCM-20251109-00001555</t>
  </si>
  <si>
    <t>Team at site connecting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</si>
</sst>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307.78750752314954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6.0331597225740552E-2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45970.735933449076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45970.735933449076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45970.735933449076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45970.735933449076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45970.735933449076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45970.735933449076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45970.735933449076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45970.735933449076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45970.735933449076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45970.735933449076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45970.735933449076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45970.735933449076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45970.735933449076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45970.735933449076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45970.735933449076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45970.735933449076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45970.735933449076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45970.735933449076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45970.735933449076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45970.735933449076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45970.735933449076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45970.735933449076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45970.735933449076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45970.735933449076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45970.735933449076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45970.735933449076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45970.735933449076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45970.735933449076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45970.735933449076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45970.735933449076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45970.735933449076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45970.735933449076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45970.735933449076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45970.735933449076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45970.735933449076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45970.735933449076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45970.735933449076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45970.735933449076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45970.735933449076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45970.735933449076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45970.735933449076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45970.735933449076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45970.735933449076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45970.735933449076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45970.735933449076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45970.735933449076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45970.735933449076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45970.735933449076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45970.735933449076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45970.735933449076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45970.735933449076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45970.735933449076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45970.735933449076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45970.735933449076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45970.735933449076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45970.735933449076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45970.735933449076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45970.735933449076</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45970.735933449076</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145.73609548611421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21491</v>
      </c>
      <c r="E4" s="103" t="s">
        <v>39021</v>
      </c>
      <c r="F4" s="104">
        <v>45970.699108796296</v>
      </c>
      <c r="G4" s="105">
        <f t="shared" ca="1" si="0"/>
        <v>3.6824652779614553E-2</v>
      </c>
      <c r="H4" s="104">
        <v>45970.692824074074</v>
      </c>
      <c r="I4" s="18" t="str">
        <f>IFERROR(VLOOKUP(D4,DB!A:F,6,0),"")</f>
        <v>SCECO</v>
      </c>
      <c r="J4" s="18" t="str">
        <f>IFERROR(VLOOKUP(D4,DB!A:G,7,0),"")</f>
        <v>Dead+No BB Shifted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26269</v>
      </c>
      <c r="E5" s="103" t="s">
        <v>39021</v>
      </c>
      <c r="F5" s="104">
        <v>45970.716493055559</v>
      </c>
      <c r="G5" s="105">
        <f t="shared" ca="1" si="0"/>
        <v>1.9440393516561016E-2</v>
      </c>
      <c r="H5" s="104">
        <v>45970.710243055553</v>
      </c>
      <c r="I5" s="18" t="str">
        <f>IFERROR(VLOOKUP(D5,DB!A:F,6,0),"")</f>
        <v>SCECO</v>
      </c>
      <c r="J5" s="18" t="str">
        <f>IFERROR(VLOOKUP(D5,DB!A:G,7,0),"")</f>
        <v>Vandalized+Vandalized+No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45970.735933449076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45970.735933449076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45970.735933449076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45970.735933449076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45970.735933449076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45970.735933449076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45970.735933449076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45970.735933449076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45970.735933449076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45970.735933449076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45970.735933449076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45970.735933449076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45970.735933449076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45970.735933449076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45970.735933449076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45970.735933449076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45970.735933449076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45970.735933449076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45970.735933449076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45970.735933449076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45970.735933449076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45970.735933449076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45970.735933449076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45970.735933449076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45970.735933449076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45970.735933449076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45970.735933449076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45970.735933449076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45970.735933449076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45970.735933449076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45970.735933449076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45970.735933449076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45970.735933449076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45970.735933449076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45970.735933449076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45970.735933449076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45970.735933449076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45970.735933449076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45970.735933449076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45970.735933449076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45970.735933449076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45970.735933449076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45970.735933449076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45970.735933449076</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45970.735933449076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45970.735933449076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45970.735933449076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45970.735933449076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45970.735933449076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45970.735933449076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45970.735933449076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45970.735933449076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45970.735933449076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45970.735933449076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45970.735933449076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45970.735933449076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45970.735933449076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45970.735933449076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45970.735933449076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45970.735933449076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45970.735933449076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45970.735933449076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45970.735933449076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45970.735933449076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45970.735933449076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45970.735933449076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45970.735933449076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45970.735933449076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45970.735933449076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45970.735933449076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45970.735933449076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45970.735933449076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45970.735933449076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45970.735933449076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45970.735933449076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45970.735933449076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45970.735933449076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45970.735933449076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45970.735933449076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45970.735933449076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45970.735933449076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45970.735933449076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45970.735933449076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45970.735933449076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45970.735933449076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45970.735933449076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45970.735933449076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45970.735933449076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45970.735933449076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45970.735933449076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45970.735933449076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45970.735933449076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45970.735933449076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45970.735933449076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45970.735933449076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45970.735933449076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45970.735933449076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45970.735933449076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45970.735933449076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45970.735933449076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45970.735933449076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45970.735933449076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45970.735933449076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45970.735933449076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45970.735933449076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45970.735933449076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45970.735933449076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45970.735933449076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45970.735933449076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45970.735933449076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45970.735933449076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45970.735933449076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45970.735933449076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45970.735933449076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45970.735933449076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45970.735933449076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45970.735933449076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45970.735933449076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45970.735933449076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45970.735933449076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45970.735933449076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45970.735933449076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45970.735933449076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45970.735933449076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45970.735933449076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45970.735933449076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45970.735933449076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45970.735933449076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45970.735933449076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45970.735933449076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45970.735933449076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45970.735933449076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45970.735933449076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45970.735933449076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45970.735933449076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45970.735933449076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45970.735933449076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45970.735933449076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45970.735933449076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45970.735933449076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45970.735933449076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45970.735933449076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45970.735933449076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45970.735933449076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45970.735933449076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45970.735933449076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45970.735933449076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45970.735933449076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45970.735933449076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45970.735933449076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45970.735933449076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45970.735933449076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45970.735933449076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45970.735933449076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45970.735933449076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45970.735933449076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45970.735933449076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45970.735933449076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45970.735933449076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45970.735933449076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45970.735933449076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45970.735933449076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45970.735933449076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45970.735933449076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45970.735933449076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45970.735933449076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45970.735933449076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45970.735933449076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45970.735933449076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45970.735933449076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45970.735933449076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45970.735933449076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45970.735933449076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45970.735933449076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45970.735933449076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45970.735933449076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45970.735933449076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45970.735933449076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45970.735933449076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45970.735933449076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45970.735933449076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45970.735933449076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45970.735933449076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45970.735933449076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45970.735933449076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45970.735933449076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45970.735933449076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45970.735933449076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45970.735933449076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45970.735933449076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45970.735933449076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45970.735933449076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45970.735933449076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45970.735933449076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45970.735933449076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45970.735933449076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45970.735933449076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45970.735933449076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45970.735933449076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45970.735933449076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45970.735933449076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45970.735933449076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45970.735933449076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45970.735933449076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45970.735933449076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45970.735933449076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45970.735933449076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45970.735933449076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45970.735933449076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45970.735933449076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45970.735933449076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45970.735933449076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45970.735933449076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45970.735933449076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45970.735933449076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45970.735933449076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45970.735933449076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45970.735933449076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45970.735933449076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45970.735933449076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45970.735933449076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45970.735933449076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45970.735933449076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45970.735933449076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45970.735933449076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45970.735933449076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45970.735933449076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45970.735933449076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45970.735933449076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45970.735933449076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45970.735933449076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45970.735933449076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45970.735933449076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45970.735933449076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45970.735933449076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45970.735933449076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45970.735933449076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45970.735933449076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45970.735933449076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45970.735933449076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45970.735933449076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45970.735933449076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45970.735933449076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45970.735933449076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45970.735933449076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45970.735933449076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45970.735933449076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45970.735933449076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45970.735933449076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45970.735933449076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45970.735933449076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45970.735933449076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45970.735933449076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45970.735933449076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45970.735933449076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45970.735933449076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45970.735933449076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45970.735933449076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45970.735933449076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45970.735933449076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45970.735933449076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45970.735933449076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45970.735933449076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45970.735933449076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45970.735933449076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45970.735933449076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45970.735933449076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45970.735933449076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45970.735933449076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45970.735933449076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45970.735933449076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45970.735933449076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45970.735933449076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45970.735933449076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45970.735933449076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45970.735933449076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45970.735933449076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45970.735933449076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45970.735933449076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45970.735933449076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45970.735933449076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45970.735933449076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45970.735933449076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45970.735933449076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45970.735933449076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45970.735933449076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45970.735933449076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45970.735933449076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45970.735933449076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45970.735933449076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45970.735933449076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45970.735933449076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45970.735933449076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45970.735933449076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45970.735933449076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45970.735933449076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45970.735933449076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45970.735933449076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45970.735933449076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45970.735933449076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45970.735933449076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45970.735933449076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45970.735933449076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45970.735933449076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45970.735933449076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45970.735933449076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45970.735933449076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45970.735933449076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45970.735933449076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45970.735933449076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45970.735933449076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45970.735933449076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45970.735933449076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45970.735933449076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45970.735933449076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45970.735933449076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45970.735933449076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45970.735933449076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45970.735933449076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45970.735933449076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45970.735933449076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45970.735933449076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45970.735933449076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45970.735933449076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45970.735933449076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45970.735933449076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45970.735933449076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45970.735933449076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45970.735933449076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45970.735933449076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45970.735933449076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45970.735933449076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45970.735933449076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45970.735933449076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45970.735933449076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45970.735933449076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45970.735933449076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45970.735933449076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45970.735933449076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45970.735933449076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45970.735933449076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45970.735933449076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45970.735933449076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45970.735933449076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45970.735933449076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45970.735933449076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45970.735933449076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45970.735933449076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45970.735933449076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45970.735933449076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45970.735933449076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45970.735933449076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45970.735933449076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45970.735933449076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45970.735933449076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45970.735933449076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45970.735933449076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45970.735933449076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45970.735933449076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45970.735933449076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45970.735933449076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45970.735933449076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45970.735933449076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45970.735933449076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45970.735933449076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45970.735933449076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45970.735933449076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45970.735933449076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45970.735933449076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45970.735933449076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45970.735933449076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45970.735933449076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45970.735933449076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45970.735933449076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45970.735933449076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45970.735933449076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45970.735933449076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45970.735933449076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45970.735933449076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45970.735933449076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45970.735933449076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45970.735933449076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45970.735933449076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45970.735933449076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45970.735933449076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45970.735933449076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45970.735933449076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45970.735933449076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45970.735933449076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45970.735933449076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45970.735933449076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45970.735933449076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45970.735933449076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45970.735933449076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45970.735933449076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45970.735933449076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45970.735933449076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45970.735933449076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45970.735933449076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45970.735933449076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45970.735933449076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45970.735933449076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45970.735933449076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45970.735933449076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45970.735933449076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45970.735933449076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45970.735933449076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45970.735933449076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45970.735933449076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45970.735933449076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45970.735933449076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45970.735933449076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45970.735933449076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45970.735933449076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45970.735933449076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45970.735933449076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45970.735933449076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45970.735933449076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45970.735933449076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45970.735933449076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45970.735933449076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45970.735933449076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45970.735933449076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45970.735933449076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45970.735933449076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45970.735933449076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45970.735933449076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45970.735933449076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45970.735933449076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45970.735933449076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45970.735933449076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45970.735933449076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45970.735933449076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45970.735933449076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45970.735933449076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45970.735933449076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45970.735933449076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45970.735933449076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45970.735933449076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45970.735933449076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45970.735933449076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45970.735933449076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45970.735933449076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45970.735933449076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45970.735933449076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45970.735933449076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45970.735933449076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45970.735933449076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45970.735933449076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45970.735933449076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45970.735933449076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45970.735933449076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45970.735933449076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45970.735933449076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45970.735933449076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45970.735933449076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45970.735933449076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45970.735933449076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45970.735933449076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45970.735933449076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45970.735933449076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45970.735933449076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45970.735933449076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45970.735933449076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45970.735933449076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45970.735933449076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45970.735933449076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45970.735933449076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45970.735933449076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45970.735933449076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45970.735933449076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45970.735933449076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45970.735933449076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45970.735933449076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45970.735933449076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45970.735933449076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45970.735933449076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45970.735933449076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45970.735933449076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45970.735933449076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45970.735933449076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45970.735933449076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45970.735933449076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45970.735933449076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45970.735933449076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45970.735933449076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45970.735933449076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45970.735933449076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45970.735933449076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45970.735933449076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45970.735933449076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45970.735933449076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45970.735933449076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45970.735933449076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45970.735933449076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45970.735933449076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45970.735933449076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45970.735933449076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45970.735933449076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45970.735933449076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45970.735933449076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45970.735933449076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45970.735933449076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45970.735933449076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45970.735933449076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45970.735933449076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45970.735933449076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45970.735933449076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45970.735933449076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45970.735933449076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45970.735933449076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45970.735933449076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45970.735933449076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45970.735933449076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45970.735933449076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45970.735933449076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45970.735933449076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45970.735933449076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45970.735933449076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45970.735933449076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45970.735933449076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45970.735933449076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45970.735933449076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45970.735933449076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45970.735933449076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45970.735933449076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45970.735933449076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45970.735933449076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45970.735933449076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45970.735933449076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45970.735933449076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45970.735933449076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45970.735933449076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45970.735933449076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45970.735933449076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45970.735933449076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45970.735933449076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45970.735933449076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45970.735933449076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45970.735933449076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45970.735933449076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45970.735933449076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45970.735933449076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45970.735933449076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45970.735933449076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45970.735933449076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45970.735933449076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45970.735933449076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45970.735933449076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45970.735933449076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45970.735933449076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45970.735933449076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45970.735933449076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45970.735933449076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45970.735933449076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45970.735933449076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45970.735933449076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45970.735933449076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45970.735933449076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45970.735933449076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45970.735933449076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45970.735933449076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45970.735933449076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45970.735933449076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45970.735933449076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45970.735933449076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45970.735933449076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45970.735933449076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45970.735933449076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45970.735933449076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45970.735933449076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45970.735933449076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45970.735933449076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45970.735933449076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45970.735933449076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45970.735933449076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45970.735933449076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45970.735933449076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45970.735933449076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45970.735933449076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45970.735933449076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45970.735933449076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45970.735933449076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45970.735933449076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45970.735933449076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45970.735933449076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45970.735933449076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45970.735933449076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45970.735933449076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45970.735933449076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45970.735933449076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45970.735933449076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45970.735933449076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45970.735933449076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45970.735933449076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45970.735933449076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45970.735933449076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45970.735933449076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45970.735933449076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45970.735933449076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45970.735933449076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45970.735933449076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45970.735933449076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45970.735933449076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45970.735933449076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45970.735933449076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45970.735933449076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45970.735933449076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45970.735933449076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45970.735933449076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45970.735933449076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45970.735933449076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45970.735933449076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45970.735933449076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45970.735933449076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45970.735933449076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45970.735933449076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45970.735933449076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45970.735933449076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45970.735933449076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45970.735933449076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45970.735933449076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45970.735933449076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45970.735933449076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45970.735933449076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45970.735933449076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45970.735933449076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45970.735933449076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45970.735933449076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45970.735933449076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45970.735933449076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45970.735933449076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45970.735933449076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45970.735933449076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45970.735933449076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45970.735933449076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45970.735933449076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45970.735933449076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45970.735933449076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45970.735933449076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45970.735933449076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45970.735933449076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45970.735933449076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45970.735933449076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45970.735933449076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45970.735933449076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45970.735933449076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45970.735933449076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45970.735933449076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45970.735933449076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45970.735933449076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45970.735933449076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45970.735933449076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45970.735933449076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45970.735933449076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45970.735933449076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45970.735933449076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45970.735933449076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45970.735933449076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45970.735933449076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45970.735933449076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45970.735933449076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45970.735933449076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45970.735933449076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45970.735933449076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45970.735933449076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45970.735933449076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45970.735933449076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45970.735933449076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45970.735933449076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45970.735933449076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45970.735933449076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45970.735933449076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45970.735933449076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45970.735933449076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45970.735933449076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45970.735933449076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45970.735933449076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45970.735933449076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45970.735933449076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45970.735933449076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45970.735933449076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45970.735933449076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45970.735933449076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45970.735933449076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45970.735933449076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45970.735933449076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45970.735933449076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45970.735933449076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45970.735933449076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45970.735933449076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45970.735933449076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45970.735933449076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45970.735933449076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45970.735933449076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45970.735933449076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45970.735933449076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45970.735933449076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45970.735933449076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45970.735933449076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45970.735933449076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45970.735933449076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45970.735933449076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45970.735933449076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45970.735933449076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45970.735933449076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45970.735933449076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45970.735933449076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45970.735933449076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45970.735933449076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45970.735933449076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45970.735933449076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45970.735933449076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45970.735933449076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45970.735933449076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45970.735933449076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45970.735933449076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45970.735933449076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45970.735933449076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45970.735933449076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45970.735933449076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45970.735933449076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45970.735933449076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45970.735933449076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45970.735933449076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45970.735933449076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45970.735933449076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45970.735933449076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45970.735933449076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45970.735933449076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45970.735933449076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45970.735933449076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45970.735933449076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45970.735933449076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45970.735933449076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45970.735933449076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45970.735933449076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45970.735933449076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45970.735933449076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45970.735933449076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45970.735933449076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45970.735933449076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45970.735933449076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45970.735933449076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45970.735933449076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45970.735933449076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45970.735933449076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45970.735933449076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45970.735933449076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45970.735933449076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45970.735933449076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45970.735933449076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45970.735933449076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45970.735933449076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45970.735933449076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45970.735933449076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45970.735933449076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45970.735933449076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45970.735933449076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45970.735933449076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45970.735933449076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45970.735933449076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45970.735933449076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45970.735933449076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45970.735933449076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45970.735933449076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45970.735933449076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45970.735933449076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45970.735933449076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45970.735933449076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45970.735933449076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45970.735933449076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45970.735933449076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45970.735933449076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45970.735933449076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45970.735933449076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45970.735933449076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45970.735933449076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45970.735933449076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45970.735933449076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45970.735933449076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45970.735933449076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45970.735933449076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45970.735933449076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45970.735933449076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45970.735933449076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45970.735933449076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45970.735933449076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45970.735933449076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45970.735933449076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45970.735933449076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45970.735933449076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45970.735933449076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45970.735933449076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45970.735933449076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45970.735933449076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45970.735933449076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45970.735933449076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45970.735933449076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45970.735933449076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45970.735933449076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45970.735933449076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45970.735933449076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45970.735933449076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45970.735933449076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45970.735933449076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45970.735933449076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45970.735933449076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45970.735933449076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45970.735933449076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45970.735933449076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45970.735933449076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45970.735933449076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45970.735933449076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45970.735933449076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45970.735933449076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45970.735933449076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45970.735933449076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45970.735933449076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45970.735933449076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45970.735933449076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45970.735933449076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45970.735933449076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45970.735933449076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45970.735933449076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45970.735933449076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45970.735933449076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45970.735933449076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45970.735933449076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45970.735933449076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45970.735933449076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45970.735933449076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45970.735933449076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45970.735933449076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45970.735933449076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45970.735933449076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45970.735933449076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45970.735933449076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45970.735933449076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45970.735933449076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45970.735933449076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45970.735933449076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45970.735933449076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45970.735933449076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45970.735933449076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45970.735933449076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45970.735933449076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45970.735933449076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45970.735933449076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45970.735933449076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45970.735933449076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45970.735933449076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45970.735933449076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45970.735933449076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45970.735933449076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45970.735933449076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45970.735933449076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45970.735933449076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45970.735933449076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45970.735933449076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45970.735933449076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45970.735933449076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45970.735933449076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45970.735933449076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45970.735933449076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45970.735933449076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45970.735933449076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45970.735933449076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45970.735933449076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45970.735933449076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45970.735933449076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45970.735933449076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45970.735933449076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45970.735933449076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45970.735933449076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45970.735933449076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45970.735933449076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45970.735933449076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45970.735933449076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45970.735933449076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45970.735933449076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45970.735933449076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45970.735933449076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45970.735933449076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45970.735933449076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45970.735933449076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45970.735933449076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45970.735933449076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45970.735933449076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45970.735933449076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45970.735933449076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45970.735933449076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45970.735933449076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45970.735933449076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45970.735933449076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45970.735933449076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45970.735933449076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45970.735933449076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45970.735933449076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45970.735933449076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45970.735933449076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45970.735933449076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45970.735933449076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45970.735933449076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45970.735933449076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45970.735933449076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45970.735933449076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45970.735933449076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45970.735933449076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45970.735933449076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45970.735933449076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45970.735933449076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45970.735933449076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45970.735933449076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45970.735933449076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45970.735933449076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45970.735933449076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45970.735933449076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45970.735933449076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45970.735933449076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45970.735933449076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45970.735933449076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45970.735933449076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45970.735933449076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45970.735933449076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45970.735933449076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45970.735933449076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45970.735933449076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45970.735933449076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45970.735933449076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45970.735933449076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45970.735933449076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45970.735933449076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45970.735933449076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45970.735933449076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45970.735933449076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45970.735933449076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45970.735933449076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45970.735933449076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45970.735933449076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45970.735933449076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45970.735933449076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45970.735933449076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45970.735933449076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45970.735933449076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45970.735933449076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45970.735933449076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45970.735933449076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45970.735933449076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45970.735933449076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45970.735933449076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45970.735933449076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45970.735933449076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45970.735933449076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45970.735933449076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45970.735933449076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45970.735933449076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45970.735933449076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45970.735933449076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45970.735933449076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45970.735933449076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45970.735933449076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45970.735933449076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45970.735933449076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45970.735933449076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45970.735933449076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45970.735933449076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45970.735933449076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45970.735933449076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45970.735933449076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45970.735933449076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45970.735933449076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45970.735933449076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45970.735933449076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45970.735933449076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45970.735933449076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45970.735933449076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45970.735933449076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45970.735933449076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45970.735933449076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45970.735933449076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45970.735933449076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45970.735933449076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45970.735933449076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45970.735933449076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45970.735933449076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45970.735933449076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45970.735933449076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45970.735933449076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45970.735933449076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45970.735933449076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45970.735933449076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45970.735933449076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45970.735933449076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45970.735933449076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45970.735933449076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45970.735933449076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45970.735933449076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45970.735933449076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45970.735933449076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45970.735933449076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45970.735933449076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45970.735933449076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45970.735933449076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45970.735933449076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45970.735933449076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45970.735933449076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45970.735933449076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45970.735933449076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45970.735933449076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45970.735933449076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45970.735933449076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45970.735933449076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45970.735933449076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45970.735933449076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45970.735933449076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45970.735933449076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45970.735933449076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45970.735933449076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45970.735933449076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45970.735933449076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45970.735933449076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45970.735933449076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45970.735933449076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45970.735933449076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45970.735933449076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45970.735933449076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45970.735933449076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45970.735933449076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45970.735933449076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45970.735933449076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45970.735933449076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45970.735933449076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45970.735933449076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45970.735933449076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45970.735933449076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45970.735933449076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45970.735933449076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45970.735933449076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45970.735933449076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45970.735933449076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45970.735933449076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45970.735933449076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45970.735933449076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45970.735933449076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45970.735933449076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45970.735933449076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45970.735933449076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45970.735933449076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45970.735933449076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45970.735933449076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45970.735933449076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45970.735933449076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45970.735933449076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45970.735933449076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45970.735933449076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45970.735933449076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45970.735933449076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45970.735933449076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45970.735933449076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45970.735933449076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45970.735933449076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45970.735933449076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45970.735933449076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45970.735933449076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45970.735933449076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45970.735933449076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45970.735933449076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45970.735933449076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45970.735933449076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45970.735933449076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45970.735933449076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45970.735933449076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45970.735933449076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45970.735933449076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45970.735933449076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45970.735933449076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45970.735933449076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45970.735933449076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45970.735933449076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45970.735933449076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45970.735933449076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45970.735933449076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45970.735933449076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45970.735933449076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45970.735933449076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45970.735933449076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45970.735933449076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45970.735933449076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45970.735933449076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45970.735933449076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45970.735933449076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45970.735933449076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45970.735933449076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45970.735933449076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267.25521585647948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36707</v>
      </c>
      <c r="E3" s="95" t="s">
        <v>39021</v>
      </c>
      <c r="F3" s="96">
        <v>45970.710925925923</v>
      </c>
      <c r="G3" s="136">
        <f t="shared" ref="G3:G28" ca="1" si="1">IFERROR(NOW()-F3,"")</f>
        <v>2.5007523152453359E-2</v>
      </c>
      <c r="H3" s="96">
        <v>45970.705208333333</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1"/>
        <v>45970.735933449076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45970.735933449076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45970.735933449076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45970.735933449076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45970.735933449076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45970.735933449076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45970.735933449076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45970.735933449076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45970.735933449076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45970.735933449076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45970.735933449076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45970.735933449076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45970.735933449076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45970.735933449076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45970.735933449076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45970.735933449076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45970.735933449076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45970.735933449076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45970.735933449076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45970.735933449076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45970.735933449076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45970.735933449076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45970.735933449076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45970.735933449076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45970.735933449076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45970.735933449076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45970.735933449076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45970.735933449076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45970.735933449076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45970.735933449076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45970.735933449076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45970.735933449076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45970.735933449076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45970.735933449076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45970.735933449076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45970.735933449076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45970.735933449076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45970.735933449076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45970.735933449076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45970.735933449076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45970.735933449076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45970.735933449076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45970.735933449076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45970.735933449076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45970.735933449076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45970.735933449076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45970.735933449076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45970.735933449076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45970.735933449076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45970.735933449076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45970.735933449076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45970.735933449076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45970.735933449076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45970.735933449076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45970.735933449076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45970.735933449076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45970.735933449076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45970.735933449076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45970.735933449076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45970.735933449076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45970.735933449076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45970.735933449076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45970.735933449076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45970.735933449076</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39115</v>
      </c>
      <c r="B2" s="37" t="str">
        <f>IFERROR(VLOOKUP(D2,DB!A:K,11,0),"")</f>
        <v>R5</v>
      </c>
      <c r="C2" s="37">
        <v>3</v>
      </c>
      <c r="D2" s="107" t="s">
        <v>36011</v>
      </c>
      <c r="E2" s="37" t="s">
        <v>39021</v>
      </c>
      <c r="F2" s="38">
        <v>45891.832060185188</v>
      </c>
      <c r="G2" s="116">
        <f ca="1">IFERROR(NOW()-F2,"")</f>
        <v>78.903873263887363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44.547056134259037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0" ca="1" si="1">IFERROR(NOW()-F4,"")</f>
        <v>22.074822337963269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45970.735933449076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45970.735933449076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45970.735933449076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45970.735933449076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45970.735933449076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45970.735933449076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45970.735933449076</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45970.735933449076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45970.735933449076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45970.735933449076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45970.735933449076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45970.735933449076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45970.735933449076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45970.735933449076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45970.735933449076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45970.735933449076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45970.735933449076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45970.735933449076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45970.735933449076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45970.735933449076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45970.735933449076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45970.735933449076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45970.735933449076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45970.735933449076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45970.735933449076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45970.735933449076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45970.735933449076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45970.735933449076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45970.735933449076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45970.735933449076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45970.735933449076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45970.735933449076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45970.735933449076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45970.735933449076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45970.735933449076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45970.735933449076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45970.735933449076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45970.735933449076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45970.735933449076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45970.735933449076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45970.735933449076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45970.735933449076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45970.735933449076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45970.735933449076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45970.735933449076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45970.735933449076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45970.735933449076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45970.735933449076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45970.735933449076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45970.735933449076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45970.735933449076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45970.735933449076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45970.735933449076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45970.735933449076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45970.735933449076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45970.735933449076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45970.735933449076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45970.735933449076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45970.735933449076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45970.735933449076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45970.735933449076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45970.735933449076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45970.735933449076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45970.735933449076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45970.735933449076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45970.735933449076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45970.735933449076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45970.735933449076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45970.735933449076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45970.735933449076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45970.735933449076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45970.735933449076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45970.735933449076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45970.735933449076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45970.735933449076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45970.735933449076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45970.735933449076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45970.735933449076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45970.735933449076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45970.735933449076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45970.735933449076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45970.735933449076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45970.735933449076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45970.735933449076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45970.735933449076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45970.735933449076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45970.735933449076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45970.735933449076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45970.735933449076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45970.735933449076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45970.735933449076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45970.735933449076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45970.735933449076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45970.735933449076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45970.735933449076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45970.735933449076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45970.735933449076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45970.735933449076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45970.735933449076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45970.735933449076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45970.735933449076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45970.735933449076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45970.735933449076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45970.735933449076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45970.735933449076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45970.735933449076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45970.735933449076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45970.735933449076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45970.735933449076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45970.735933449076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45970.735933449076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45970.735933449076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45970.735933449076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45970.735933449076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45970.735933449076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45970.735933449076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45970.735933449076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45970.735933449076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45970.735933449076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45970.735933449076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45970.735933449076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45970.735933449076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45970.735933449076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45970.735933449076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45970.735933449076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45970.735933449076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45970.735933449076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45970.735933449076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45970.735933449076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45970.735933449076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45970.735933449076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45970.735933449076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45970.735933449076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45970.735933449076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45970.735933449076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45970.735933449076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45970.735933449076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45970.735933449076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45970.735933449076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45970.735933449076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45970.735933449076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45970.735933449076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45970.735933449076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45970.735933449076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45970.735933449076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45970.735933449076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45970.735933449076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45970.735933449076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45970.735933449076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45970.735933449076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45970.735933449076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45970.735933449076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45970.735933449076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45970.735933449076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45970.735933449076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45970.735933449076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45970.735933449076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45970.735933449076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45970.735933449076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45970.735933449076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45970.735933449076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45970.735933449076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45970.735933449076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45970.735933449076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45970.735933449076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45970.735933449076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45970.735933449076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45970.735933449076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45970.735933449076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45970.735933449076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45970.735933449076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45970.735933449076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45970.735933449076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45970.735933449076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45970.735933449076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45970.735933449076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45970.735933449076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45970.735933449076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45970.735933449076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45970.735933449076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45970.735933449076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45970.735933449076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45970.735933449076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45970.735933449076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45970.735933449076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45970.735933449076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45970.735933449076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45970.735933449076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45970.735933449076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45970.735933449076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45970.735933449076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45970.735933449076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45970.735933449076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45970.735933449076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45970.735933449076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45970.735933449076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45970.735933449076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45970.735933449076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45970.735933449076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45970.735933449076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45970.735933449076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45970.735933449076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45970.735933449076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45970.735933449076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45970.735933449076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45970.735933449076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45970.735933449076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45970.735933449076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45970.735933449076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45970.735933449076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45970.735933449076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45970.735933449076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45970.735933449076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45970.735933449076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45970.735933449076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45970.735933449076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45970.735933449076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45970.735933449076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45970.735933449076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45970.735933449076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45970.735933449076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45970.735933449076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45970.735933449076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45970.735933449076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45970.735933449076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45970.735933449076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45970.735933449076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45970.735933449076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45970.735933449076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45970.735933449076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45970.735933449076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45970.735933449076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45970.735933449076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45970.735933449076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45970.735933449076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45970.735933449076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45970.735933449076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45970.735933449076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45970.735933449076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45970.735933449076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45970.735933449076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45970.735933449076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45970.735933449076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45970.735933449076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45970.735933449076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45970.735933449076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45970.735933449076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45970.735933449076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45970.735933449076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45970.735933449076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45970.735933449076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45970.735933449076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45970.735933449076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45970.735933449076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45970.735933449076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45970.735933449076</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6"/>
  <sheetViews>
    <sheetView tabSelected="1"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3</v>
      </c>
      <c r="D2" s="142" t="s">
        <v>35998</v>
      </c>
      <c r="E2" s="124" t="s">
        <v>39021</v>
      </c>
      <c r="F2" s="144">
        <v>45970.700682870367</v>
      </c>
      <c r="G2" s="105">
        <f t="shared" ref="G2:G14" ca="1" si="0">IFERROR(NOW()-F2,"-")</f>
        <v>3.5250578708655667E-2</v>
      </c>
      <c r="H2" s="144">
        <v>45970.693495370368</v>
      </c>
      <c r="I2" s="142" t="str">
        <f>IFERROR(VLOOKUP(D2,DB!A:F,6,0),"")</f>
        <v>SCECO</v>
      </c>
      <c r="J2" s="142" t="str">
        <f>IFERROR(VLOOKUP(D2,DB!A:G,7,0),"")</f>
        <v>Dead</v>
      </c>
      <c r="K2" s="145" t="s">
        <v>39124</v>
      </c>
      <c r="L2" s="146" t="str">
        <f>IFERROR(VLOOKUP(D2,DB!A:I,9,0),"")</f>
        <v>Latis</v>
      </c>
    </row>
    <row r="3" spans="1:16382" ht="31.5" customHeight="1">
      <c r="A3" s="141"/>
      <c r="B3" s="142" t="str">
        <f>IFERROR(VLOOKUP(D3,DB!A:K,11,0),"")</f>
        <v/>
      </c>
      <c r="C3" s="143"/>
      <c r="D3" s="142"/>
      <c r="E3" s="124"/>
      <c r="F3" s="144"/>
      <c r="G3" s="105">
        <f t="shared" ca="1" si="0"/>
        <v>45970.735933449076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45970.735933449076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45970.735933449076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45970.735933449076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45970.735933449076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45970.735933449076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45970.735933449076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45970.735933449076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45970.735933449076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45970.735933449076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45970.735933449076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45970.735933449076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78" ca="1" si="1">IFERROR(NOW()-F15,"-")</f>
        <v>45970.735933449076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45970.735933449076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45970.735933449076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45970.735933449076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45970.735933449076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45970.735933449076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45970.735933449076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45970.735933449076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45970.735933449076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45970.735933449076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45970.735933449076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45970.735933449076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45970.735933449076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45970.735933449076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45970.735933449076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45970.735933449076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45970.735933449076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45970.735933449076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45970.735933449076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45970.735933449076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45970.735933449076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45970.735933449076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45970.735933449076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45970.735933449076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45970.735933449076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45970.735933449076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45970.735933449076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45970.735933449076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45970.735933449076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45970.735933449076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45970.735933449076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45970.735933449076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45970.735933449076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45970.735933449076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45970.735933449076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45970.735933449076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45970.735933449076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45970.735933449076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45970.735933449076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45970.735933449076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45970.735933449076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45970.735933449076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45970.735933449076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45970.735933449076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45970.735933449076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45970.735933449076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45970.735933449076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45970.735933449076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45970.735933449076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45970.735933449076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45970.735933449076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45970.735933449076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45970.735933449076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45970.735933449076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45970.735933449076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45970.735933449076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45970.735933449076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45970.735933449076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45970.735933449076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45970.735933449076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45970.735933449076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45970.735933449076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45970.735933449076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45970.735933449076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ref="G79:G142" ca="1" si="2">IFERROR(NOW()-F79,"-")</f>
        <v>45970.735933449076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45970.735933449076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45970.735933449076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45970.735933449076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45970.735933449076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45970.735933449076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45970.735933449076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45970.735933449076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45970.735933449076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45970.735933449076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45970.735933449076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45970.735933449076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45970.735933449076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45970.735933449076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45970.735933449076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45970.735933449076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45970.735933449076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45970.735933449076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45970.735933449076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45970.735933449076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45970.735933449076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45970.735933449076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45970.735933449076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45970.735933449076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45970.735933449076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45970.735933449076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45970.735933449076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45970.735933449076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45970.735933449076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45970.735933449076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45970.735933449076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45970.735933449076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45970.735933449076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45970.735933449076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45970.735933449076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45970.735933449076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45970.735933449076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45970.735933449076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45970.735933449076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45970.735933449076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45970.735933449076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45970.735933449076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45970.735933449076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45970.735933449076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45970.735933449076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45970.735933449076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45970.735933449076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45970.735933449076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45970.735933449076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45970.735933449076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45970.735933449076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45970.735933449076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45970.735933449076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45970.735933449076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45970.735933449076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45970.735933449076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45970.735933449076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45970.735933449076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45970.735933449076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45970.735933449076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45970.735933449076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45970.735933449076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45970.735933449076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45970.735933449076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ref="G143:G176" ca="1" si="3">IFERROR(NOW()-F143,"-")</f>
        <v>45970.735933449076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45970.735933449076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45970.735933449076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45970.735933449076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45970.735933449076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45970.735933449076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45970.735933449076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45970.735933449076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45970.735933449076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45970.735933449076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45970.735933449076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45970.735933449076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45970.735933449076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45970.735933449076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45970.735933449076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45970.735933449076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45970.735933449076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45970.735933449076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45970.735933449076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45970.735933449076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45970.735933449076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45970.735933449076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45970.735933449076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45970.735933449076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45970.735933449076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45970.735933449076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45970.735933449076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45970.735933449076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45970.735933449076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45970.735933449076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45970.735933449076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45970.735933449076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45970.735933449076</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45970.735933449076</v>
      </c>
      <c r="H176" s="144"/>
      <c r="I176" s="142" t="str">
        <f>IFERROR(VLOOKUP(D176,DB!A:F,6,0),"")</f>
        <v/>
      </c>
      <c r="J176" s="142" t="str">
        <f>IFERROR(VLOOKUP(D176,DB!A:G,7,0),"")</f>
        <v/>
      </c>
      <c r="K176" s="145"/>
      <c r="L176" s="146" t="str">
        <f>IFERROR(VLOOKUP(D176,DB!A:I,9,0),"")</f>
        <v/>
      </c>
    </row>
  </sheetData>
  <dataValidations count="2">
    <dataValidation allowBlank="1" showInputMessage="1" showErrorMessage="1" sqref="E1" xr:uid="{9E1BC488-8814-4F8A-8DBE-742B3278AB71}"/>
    <dataValidation type="list" allowBlank="1" showInputMessage="1" showErrorMessage="1" sqref="E2:E1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2025-11-09T14:41:50Z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