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47" documentId="120_S{2AC9BD13-BADA-5192-A53E-5A8FF88502F6}" xr6:coauthVersionLast="47" xr6:coauthVersionMax="47" xr10:uidLastSave="{5D01A615-CC98-404C-962D-70562F590EE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<sst xmlns="http://schemas.openxmlformats.org/spreadsheetml/2006/main" count="180297" uniqueCount="39131">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</sst>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312.70243402777851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45975.650859953705</v>
      </c>
      <c r="H3" s="161">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45975.650859953705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45975.650859953705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45975.650859953705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45975.650859953705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45975.650859953705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45975.650859953705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45975.650859953705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45975.650859953705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45975.650859953705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45975.650859953705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45975.650859953705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45975.650859953705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45975.650859953705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45975.650859953705</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45975.650859953705</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45975.650859953705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45975.650859953705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45975.650859953705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45975.650859953705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45975.650859953705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45975.650859953705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45975.650859953705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45975.650859953705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45975.650859953705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45975.650859953705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45975.650859953705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45975.650859953705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45975.650859953705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45975.650859953705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45975.650859953705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45975.650859953705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45975.650859953705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45975.650859953705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45975.650859953705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45975.650859953705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45975.650859953705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45975.650859953705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45975.650859953705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45975.650859953705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45975.650859953705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45975.650859953705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45975.650859953705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45975.650859953705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45975.650859953705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45975.650859953705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45975.650859953705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45975.650859953705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45975.650859953705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45975.650859953705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45975.650859953705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45975.650859953705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45975.650859953705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45975.650859953705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45975.650859953705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45975.650859953705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45975.650859953705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45975.650859953705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45975.650859953705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45975.650859953705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45975.650859953705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45975.650859953705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45975.650859953705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45975.650859953705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45975.650859953705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45975.650859953705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45975.650859953705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45975.650859953705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45975.650859953705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45975.650859953705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45975.650859953705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45975.650859953705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45975.650859953705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45975.650859953705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45975.650859953705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45975.650859953705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45975.650859953705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45975.650859953705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45975.650859953705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45975.650859953705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45975.650859953705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45975.650859953705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45975.650859953705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45975.650859953705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45975.650859953705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45975.650859953705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45975.650859953705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45975.650859953705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45975.650859953705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45975.650859953705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45975.650859953705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45975.650859953705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45975.650859953705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45975.650859953705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45975.650859953705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45975.650859953705</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90959C0B-0477-4298-BAA0-DF003420A8C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E10" sqref="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150.65102199074317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1.0445752314844867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v>45975.630960648145</v>
      </c>
      <c r="G5" s="105">
        <f ca="1">IFERROR(NOW()-F5,"-")</f>
        <v>1.9899305560102221E-2</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45975.650859953705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45975.650859953705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45975.650859953705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45975.650859953705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45975.650859953705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45975.650859953705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45975.650859953705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45975.650859953705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45975.650859953705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45975.650859953705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45975.650859953705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45975.650859953705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45975.650859953705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45975.650859953705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45975.650859953705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45975.650859953705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45975.650859953705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45975.650859953705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45975.650859953705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45975.650859953705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45975.650859953705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45975.650859953705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45975.650859953705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45975.650859953705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45975.650859953705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45975.650859953705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45975.650859953705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45975.650859953705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45975.650859953705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45975.650859953705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45975.650859953705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45975.650859953705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45975.650859953705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45975.650859953705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45975.650859953705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45975.650859953705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45975.650859953705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45975.650859953705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45975.650859953705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45975.650859953705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45975.650859953705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45975.650859953705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45975.650859953705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45975.650859953705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45975.650859953705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45975.650859953705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45975.650859953705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45975.650859953705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45975.650859953705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45975.650859953705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45975.650859953705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45975.650859953705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45975.650859953705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45975.650859953705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45975.650859953705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45975.650859953705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45975.650859953705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45975.650859953705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45975.650859953705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45975.650859953705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45975.650859953705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45975.650859953705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45975.650859953705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45975.650859953705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45975.650859953705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45975.650859953705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45975.650859953705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45975.650859953705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45975.650859953705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45975.650859953705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45975.650859953705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45975.650859953705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45975.650859953705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45975.650859953705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45975.650859953705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45975.650859953705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45975.650859953705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45975.650859953705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45975.650859953705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45975.650859953705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45975.650859953705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45975.650859953705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45975.650859953705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45975.650859953705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45975.650859953705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45975.650859953705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45975.650859953705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45975.650859953705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45975.650859953705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45975.650859953705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45975.650859953705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45975.650859953705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45975.650859953705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45975.650859953705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45975.650859953705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45975.650859953705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45975.650859953705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45975.650859953705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45975.650859953705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45975.650859953705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45975.650859953705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45975.650859953705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45975.650859953705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45975.650859953705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45975.650859953705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45975.650859953705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45975.650859953705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45975.650859953705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45975.650859953705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45975.650859953705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45975.650859953705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45975.650859953705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45975.650859953705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45975.650859953705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45975.650859953705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45975.650859953705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45975.650859953705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45975.650859953705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45975.650859953705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45975.650859953705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45975.650859953705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45975.650859953705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45975.650859953705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45975.650859953705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45975.650859953705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45975.650859953705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45975.650859953705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45975.650859953705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45975.650859953705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45975.650859953705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45975.650859953705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45975.650859953705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45975.650859953705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45975.650859953705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45975.650859953705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45975.650859953705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45975.650859953705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45975.650859953705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45975.650859953705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45975.650859953705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45975.650859953705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45975.650859953705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45975.650859953705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45975.650859953705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45975.650859953705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45975.650859953705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45975.650859953705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45975.650859953705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45975.650859953705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45975.650859953705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45975.650859953705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45975.650859953705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45975.650859953705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45975.650859953705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45975.650859953705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45975.650859953705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45975.650859953705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45975.650859953705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45975.650859953705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45975.650859953705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45975.650859953705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45975.650859953705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45975.650859953705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45975.650859953705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45975.650859953705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45975.650859953705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45975.650859953705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45975.650859953705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45975.650859953705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45975.650859953705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45975.650859953705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45975.650859953705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45975.650859953705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45975.650859953705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45975.650859953705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45975.650859953705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45975.650859953705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45975.650859953705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45975.650859953705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45975.650859953705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45975.650859953705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45975.650859953705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45975.650859953705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45975.650859953705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45975.650859953705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45975.650859953705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45975.650859953705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45975.650859953705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45975.650859953705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45975.650859953705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45975.650859953705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45975.650859953705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45975.650859953705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45975.650859953705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45975.650859953705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45975.650859953705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45975.650859953705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45975.650859953705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45975.650859953705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45975.650859953705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45975.650859953705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45975.650859953705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45975.650859953705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45975.650859953705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45975.650859953705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45975.650859953705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45975.650859953705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45975.650859953705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45975.650859953705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45975.650859953705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45975.650859953705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45975.650859953705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45975.650859953705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45975.650859953705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45975.650859953705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45975.650859953705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45975.650859953705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45975.650859953705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45975.650859953705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45975.650859953705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45975.650859953705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45975.650859953705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45975.650859953705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45975.650859953705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45975.650859953705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45975.650859953705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45975.650859953705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45975.650859953705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45975.650859953705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45975.650859953705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45975.650859953705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45975.650859953705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45975.650859953705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45975.650859953705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45975.650859953705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45975.650859953705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45975.650859953705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45975.650859953705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45975.650859953705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45975.650859953705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45975.650859953705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45975.650859953705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45975.650859953705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45975.650859953705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45975.650859953705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45975.650859953705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45975.650859953705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45975.650859953705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45975.650859953705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45975.650859953705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45975.650859953705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45975.650859953705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45975.650859953705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45975.650859953705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45975.650859953705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45975.650859953705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45975.650859953705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45975.650859953705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45975.650859953705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45975.650859953705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45975.650859953705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45975.650859953705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45975.650859953705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45975.650859953705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45975.650859953705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45975.650859953705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45975.650859953705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45975.650859953705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45975.650859953705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45975.650859953705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45975.650859953705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45975.650859953705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45975.650859953705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45975.650859953705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45975.650859953705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45975.650859953705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45975.650859953705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45975.650859953705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45975.650859953705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45975.650859953705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45975.650859953705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45975.650859953705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45975.650859953705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45975.650859953705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45975.650859953705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45975.650859953705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45975.650859953705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45975.650859953705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45975.650859953705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45975.650859953705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45975.650859953705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45975.650859953705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45975.650859953705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45975.650859953705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45975.650859953705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45975.650859953705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45975.650859953705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45975.650859953705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45975.650859953705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45975.650859953705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45975.650859953705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45975.650859953705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45975.650859953705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45975.650859953705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45975.650859953705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45975.650859953705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45975.650859953705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45975.650859953705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45975.650859953705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45975.650859953705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45975.650859953705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45975.650859953705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45975.650859953705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45975.650859953705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45975.650859953705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45975.650859953705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45975.650859953705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45975.650859953705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45975.650859953705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45975.650859953705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45975.650859953705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45975.650859953705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45975.650859953705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45975.650859953705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45975.650859953705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45975.650859953705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45975.650859953705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45975.650859953705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45975.650859953705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45975.650859953705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45975.650859953705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45975.650859953705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45975.650859953705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45975.650859953705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45975.650859953705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45975.650859953705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45975.650859953705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45975.650859953705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45975.650859953705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45975.650859953705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45975.650859953705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45975.650859953705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45975.650859953705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45975.650859953705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45975.650859953705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45975.650859953705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45975.650859953705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45975.650859953705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45975.650859953705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45975.650859953705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45975.650859953705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45975.650859953705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45975.650859953705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45975.650859953705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45975.650859953705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45975.650859953705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45975.650859953705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45975.650859953705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45975.650859953705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45975.650859953705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45975.650859953705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45975.650859953705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45975.650859953705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45975.650859953705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45975.650859953705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45975.650859953705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45975.650859953705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45975.650859953705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45975.650859953705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45975.650859953705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45975.650859953705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45975.650859953705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45975.650859953705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45975.650859953705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45975.650859953705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45975.650859953705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45975.650859953705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45975.650859953705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45975.650859953705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45975.650859953705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45975.650859953705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45975.650859953705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45975.650859953705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45975.650859953705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45975.650859953705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45975.650859953705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45975.650859953705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45975.650859953705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45975.650859953705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45975.650859953705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45975.650859953705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45975.650859953705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45975.650859953705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45975.650859953705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45975.650859953705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45975.650859953705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45975.650859953705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45975.650859953705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45975.650859953705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45975.650859953705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45975.650859953705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45975.650859953705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45975.650859953705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45975.650859953705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45975.650859953705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45975.650859953705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45975.650859953705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45975.650859953705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45975.650859953705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45975.650859953705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45975.650859953705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45975.650859953705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45975.650859953705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45975.650859953705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45975.650859953705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45975.650859953705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45975.650859953705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45975.650859953705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45975.650859953705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45975.650859953705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45975.650859953705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45975.650859953705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45975.650859953705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45975.650859953705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45975.650859953705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45975.650859953705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45975.650859953705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45975.650859953705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45975.650859953705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45975.650859953705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45975.650859953705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45975.650859953705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45975.650859953705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45975.650859953705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45975.650859953705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45975.650859953705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45975.650859953705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45975.650859953705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45975.650859953705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45975.650859953705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45975.650859953705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45975.650859953705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45975.650859953705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45975.650859953705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45975.650859953705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45975.650859953705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45975.650859953705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45975.650859953705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45975.650859953705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45975.650859953705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45975.650859953705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45975.650859953705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45975.650859953705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45975.650859953705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45975.650859953705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45975.650859953705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45975.650859953705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45975.650859953705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45975.650859953705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45975.650859953705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45975.650859953705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45975.650859953705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45975.650859953705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45975.650859953705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45975.650859953705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45975.650859953705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45975.650859953705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45975.650859953705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45975.650859953705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45975.650859953705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45975.650859953705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45975.650859953705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45975.650859953705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45975.650859953705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45975.650859953705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45975.650859953705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45975.650859953705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45975.650859953705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45975.650859953705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45975.650859953705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45975.650859953705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45975.650859953705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45975.650859953705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45975.650859953705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45975.650859953705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45975.650859953705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45975.650859953705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45975.650859953705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45975.650859953705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45975.650859953705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45975.650859953705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45975.650859953705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45975.650859953705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45975.650859953705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45975.650859953705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45975.650859953705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45975.650859953705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45975.650859953705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45975.650859953705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45975.650859953705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45975.650859953705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45975.650859953705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45975.650859953705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45975.650859953705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45975.650859953705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45975.650859953705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45975.650859953705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45975.650859953705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45975.650859953705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45975.650859953705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45975.650859953705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45975.650859953705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45975.650859953705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45975.650859953705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45975.650859953705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45975.650859953705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45975.650859953705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45975.650859953705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45975.650859953705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45975.650859953705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45975.650859953705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45975.650859953705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45975.650859953705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45975.650859953705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45975.650859953705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45975.650859953705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45975.650859953705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45975.650859953705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45975.650859953705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45975.650859953705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45975.650859953705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45975.650859953705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45975.650859953705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45975.650859953705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45975.650859953705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45975.650859953705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45975.650859953705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45975.650859953705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45975.650859953705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45975.650859953705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45975.650859953705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45975.650859953705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45975.650859953705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45975.650859953705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45975.650859953705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45975.650859953705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45975.650859953705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45975.650859953705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45975.650859953705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45975.650859953705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45975.650859953705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45975.650859953705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45975.650859953705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45975.650859953705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45975.650859953705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45975.650859953705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45975.650859953705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45975.650859953705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45975.650859953705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45975.650859953705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45975.650859953705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45975.650859953705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45975.650859953705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45975.650859953705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45975.650859953705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45975.650859953705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45975.650859953705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45975.650859953705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45975.650859953705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45975.650859953705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45975.650859953705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45975.650859953705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45975.650859953705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45975.650859953705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45975.650859953705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45975.650859953705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45975.650859953705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45975.650859953705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45975.650859953705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45975.650859953705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45975.650859953705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45975.650859953705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45975.650859953705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45975.650859953705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45975.650859953705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45975.650859953705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45975.650859953705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45975.650859953705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45975.650859953705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45975.650859953705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45975.650859953705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45975.650859953705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45975.650859953705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45975.650859953705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45975.650859953705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45975.650859953705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45975.650859953705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45975.650859953705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45975.650859953705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45975.650859953705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45975.650859953705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45975.650859953705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45975.650859953705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45975.650859953705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45975.650859953705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45975.650859953705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45975.650859953705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45975.650859953705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45975.650859953705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45975.650859953705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45975.650859953705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45975.650859953705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45975.650859953705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45975.650859953705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45975.650859953705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45975.650859953705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45975.650859953705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45975.650859953705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45975.650859953705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45975.650859953705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45975.650859953705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45975.650859953705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45975.650859953705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45975.650859953705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45975.650859953705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45975.650859953705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45975.650859953705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45975.650859953705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45975.650859953705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45975.650859953705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45975.650859953705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45975.650859953705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45975.650859953705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45975.650859953705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45975.650859953705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45975.650859953705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45975.650859953705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45975.650859953705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45975.650859953705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45975.650859953705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45975.650859953705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45975.650859953705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45975.650859953705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45975.650859953705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45975.650859953705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45975.650859953705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45975.650859953705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45975.650859953705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45975.650859953705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45975.650859953705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45975.650859953705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45975.650859953705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45975.650859953705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45975.650859953705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45975.650859953705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45975.650859953705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45975.650859953705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45975.650859953705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45975.650859953705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45975.650859953705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45975.650859953705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45975.650859953705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45975.650859953705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45975.650859953705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45975.650859953705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45975.650859953705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45975.650859953705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45975.650859953705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45975.650859953705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45975.650859953705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45975.650859953705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45975.650859953705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45975.650859953705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45975.650859953705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45975.650859953705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45975.650859953705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45975.650859953705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45975.650859953705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45975.650859953705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45975.650859953705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45975.650859953705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45975.650859953705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45975.650859953705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45975.650859953705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45975.650859953705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45975.650859953705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45975.650859953705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45975.650859953705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45975.650859953705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45975.650859953705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45975.650859953705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45975.650859953705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45975.650859953705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45975.650859953705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45975.650859953705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45975.650859953705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45975.650859953705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45975.650859953705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45975.650859953705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45975.650859953705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45975.650859953705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45975.650859953705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45975.650859953705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45975.650859953705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45975.650859953705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45975.650859953705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45975.650859953705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45975.650859953705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45975.650859953705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45975.650859953705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45975.650859953705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45975.650859953705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45975.650859953705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45975.650859953705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45975.650859953705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45975.650859953705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45975.650859953705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45975.650859953705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45975.650859953705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45975.650859953705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45975.650859953705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45975.650859953705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45975.650859953705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45975.650859953705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45975.650859953705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45975.650859953705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45975.650859953705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45975.650859953705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45975.650859953705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45975.650859953705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45975.650859953705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45975.650859953705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45975.650859953705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45975.650859953705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45975.650859953705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45975.650859953705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45975.650859953705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45975.650859953705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45975.650859953705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45975.650859953705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45975.650859953705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45975.650859953705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45975.650859953705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45975.650859953705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45975.650859953705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45975.650859953705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45975.650859953705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45975.650859953705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45975.650859953705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45975.650859953705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45975.650859953705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45975.650859953705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45975.650859953705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45975.650859953705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45975.650859953705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45975.650859953705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45975.650859953705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45975.650859953705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45975.650859953705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45975.650859953705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45975.650859953705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45975.650859953705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45975.650859953705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45975.650859953705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45975.650859953705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45975.650859953705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45975.650859953705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45975.650859953705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45975.650859953705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45975.650859953705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45975.650859953705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45975.650859953705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45975.650859953705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45975.650859953705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45975.650859953705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45975.650859953705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45975.650859953705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45975.650859953705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45975.650859953705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45975.650859953705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45975.650859953705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45975.650859953705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45975.650859953705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45975.650859953705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45975.650859953705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45975.650859953705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45975.650859953705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45975.650859953705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45975.650859953705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45975.650859953705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45975.650859953705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45975.650859953705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45975.650859953705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45975.650859953705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45975.650859953705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45975.650859953705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45975.650859953705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45975.650859953705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45975.650859953705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45975.650859953705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45975.650859953705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45975.650859953705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45975.650859953705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45975.650859953705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45975.650859953705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45975.650859953705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45975.650859953705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45975.650859953705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45975.650859953705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45975.650859953705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45975.650859953705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45975.650859953705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45975.650859953705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45975.650859953705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45975.650859953705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45975.650859953705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45975.650859953705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45975.650859953705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45975.650859953705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45975.650859953705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45975.650859953705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45975.650859953705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45975.650859953705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45975.650859953705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45975.650859953705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45975.650859953705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45975.650859953705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45975.650859953705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45975.650859953705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45975.650859953705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45975.650859953705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45975.650859953705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45975.650859953705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45975.650859953705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45975.650859953705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45975.650859953705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45975.650859953705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45975.650859953705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45975.650859953705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45975.650859953705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45975.650859953705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45975.650859953705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45975.650859953705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45975.650859953705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45975.650859953705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45975.650859953705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45975.650859953705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45975.650859953705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45975.650859953705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45975.650859953705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45975.650859953705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45975.650859953705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45975.650859953705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45975.650859953705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45975.650859953705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45975.650859953705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45975.650859953705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45975.650859953705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45975.650859953705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45975.650859953705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45975.650859953705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45975.650859953705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45975.650859953705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45975.650859953705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45975.650859953705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45975.650859953705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45975.650859953705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45975.650859953705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45975.650859953705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45975.650859953705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45975.650859953705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45975.650859953705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45975.650859953705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45975.650859953705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45975.650859953705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45975.650859953705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45975.650859953705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45975.650859953705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45975.650859953705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45975.650859953705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45975.650859953705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45975.650859953705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45975.650859953705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45975.650859953705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45975.650859953705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45975.650859953705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45975.650859953705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45975.650859953705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45975.650859953705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45975.650859953705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45975.650859953705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45975.650859953705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45975.650859953705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45975.650859953705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45975.650859953705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45975.650859953705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45975.650859953705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45975.650859953705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45975.650859953705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45975.650859953705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45975.650859953705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45975.650859953705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45975.650859953705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45975.650859953705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45975.650859953705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45975.650859953705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45975.650859953705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45975.650859953705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45975.650859953705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45975.650859953705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45975.650859953705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45975.650859953705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45975.650859953705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45975.650859953705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45975.650859953705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45975.650859953705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45975.650859953705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45975.650859953705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45975.650859953705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45975.650859953705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45975.650859953705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45975.650859953705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45975.650859953705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45975.650859953705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45975.650859953705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45975.650859953705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45975.650859953705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45975.650859953705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45975.650859953705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45975.650859953705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45975.650859953705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45975.650859953705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45975.650859953705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45975.650859953705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45975.650859953705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45975.650859953705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45975.650859953705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45975.650859953705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45975.650859953705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45975.650859953705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45975.650859953705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45975.650859953705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45975.650859953705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45975.650859953705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45975.650859953705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45975.650859953705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45975.650859953705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45975.650859953705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45975.650859953705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45975.650859953705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45975.650859953705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45975.650859953705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45975.650859953705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45975.650859953705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45975.650859953705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45975.650859953705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45975.650859953705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45975.650859953705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45975.650859953705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45975.650859953705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45975.650859953705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45975.650859953705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45975.650859953705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45975.650859953705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45975.650859953705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45975.650859953705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45975.650859953705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45975.650859953705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45975.650859953705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45975.650859953705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45975.650859953705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45975.650859953705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45975.650859953705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45975.650859953705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45975.650859953705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45975.650859953705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45975.650859953705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45975.650859953705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45975.650859953705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45975.650859953705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45975.650859953705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45975.650859953705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45975.650859953705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45975.650859953705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45975.650859953705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45975.650859953705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45975.650859953705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45975.650859953705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45975.650859953705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45975.650859953705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45975.650859953705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45975.650859953705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45975.650859953705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45975.650859953705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45975.650859953705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45975.650859953705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45975.650859953705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45975.650859953705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45975.650859953705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45975.650859953705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45975.650859953705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45975.650859953705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45975.650859953705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45975.650859953705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45975.650859953705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45975.650859953705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45975.650859953705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45975.650859953705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45975.650859953705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45975.650859953705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45975.650859953705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45975.650859953705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45975.650859953705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45975.650859953705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45975.650859953705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45975.650859953705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45975.650859953705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45975.650859953705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45975.650859953705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45975.650859953705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45975.650859953705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45975.650859953705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45975.650859953705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45975.650859953705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45975.650859953705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45975.650859953705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45975.650859953705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45975.650859953705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45975.650859953705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45975.650859953705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45975.650859953705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45975.650859953705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45975.650859953705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45975.650859953705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45975.650859953705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45975.650859953705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45975.650859953705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45975.650859953705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45975.650859953705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45975.650859953705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45975.650859953705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45975.650859953705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45975.650859953705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45975.650859953705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45975.650859953705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45975.650859953705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45975.650859953705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45975.650859953705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45975.650859953705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45975.650859953705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45975.650859953705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45975.650859953705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45975.650859953705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45975.650859953705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45975.650859953705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45975.650859953705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45975.650859953705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45975.650859953705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45975.650859953705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45975.650859953705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45975.650859953705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45975.650859953705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45975.650859953705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45975.650859953705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45975.650859953705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45975.650859953705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45975.650859953705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45975.650859953705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45975.650859953705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45975.650859953705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45975.650859953705</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272.17014236110845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34214</v>
      </c>
      <c r="E3" s="95" t="s">
        <v>39021</v>
      </c>
      <c r="F3" s="96">
        <v>45975.593645833331</v>
      </c>
      <c r="G3" s="97">
        <f ca="1">IFERROR(NOW()-F3,"")</f>
        <v>5.7214120373828337E-2</v>
      </c>
      <c r="H3" s="96">
        <v>45975.575590277775</v>
      </c>
      <c r="I3" s="135" t="str">
        <f>IFERROR(VLOOKUP(D3,DB!A:F,6,0),"")</f>
        <v>SCECO</v>
      </c>
      <c r="J3" s="135" t="str">
        <f>IFERROR(VLOOKUP(D3,DB!A:G,7,0),"")</f>
        <v>Good</v>
      </c>
      <c r="K3" s="98" t="s">
        <v>39114</v>
      </c>
      <c r="L3" s="92" t="str">
        <f>IFERROR(VLOOKUP(D3,DB!A:I,9,0),"")</f>
        <v>Latis</v>
      </c>
    </row>
    <row r="4" spans="1:16" ht="15" customHeight="1">
      <c r="A4" s="135" t="s">
        <v>39023</v>
      </c>
      <c r="B4" s="135" t="str">
        <f>IFERROR(VLOOKUP(D4,DB!A:K,11,0),"")</f>
        <v>R4</v>
      </c>
      <c r="C4" s="94">
        <v>1</v>
      </c>
      <c r="D4" s="92" t="s">
        <v>37621</v>
      </c>
      <c r="E4" s="95" t="s">
        <v>39021</v>
      </c>
      <c r="F4" s="96"/>
      <c r="G4" s="97">
        <f ca="1">IFERROR(NOW()-F4,"")</f>
        <v>45975.650859953705</v>
      </c>
      <c r="H4" s="96">
        <v>45975.605856481481</v>
      </c>
      <c r="I4" s="135" t="str">
        <f>IFERROR(VLOOKUP(D4,DB!A:F,6,0),"")</f>
        <v>SCECO</v>
      </c>
      <c r="J4" s="135" t="str">
        <f>IFERROR(VLOOKUP(D4,DB!A:G,7,0),"")</f>
        <v>Dead</v>
      </c>
      <c r="K4" s="98" t="s">
        <v>39115</v>
      </c>
      <c r="L4" s="92" t="str">
        <f>IFERROR(VLOOKUP(D4,DB!A:I,9,0),"")</f>
        <v>Latis</v>
      </c>
    </row>
    <row r="5" spans="1:16" ht="15" customHeight="1">
      <c r="A5" s="135"/>
      <c r="B5" s="135" t="str">
        <f>IFERROR(VLOOKUP(D5,DB!A:K,11,0),"")</f>
        <v/>
      </c>
      <c r="C5" s="94"/>
      <c r="D5" s="92"/>
      <c r="E5" s="95"/>
      <c r="F5" s="96"/>
      <c r="G5" s="97">
        <f ca="1">IFERROR(NOW()-F5,"")</f>
        <v>45975.650859953705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45975.650859953705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45975.650859953705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45975.650859953705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45975.650859953705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45975.650859953705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45975.650859953705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45975.650859953705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45975.650859953705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45975.650859953705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45975.650859953705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45975.650859953705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45975.650859953705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45975.650859953705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45975.650859953705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45975.650859953705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45975.650859953705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45975.650859953705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45975.650859953705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45975.650859953705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45975.650859953705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45975.650859953705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45975.650859953705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45975.650859953705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45975.650859953705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45975.650859953705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45975.650859953705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45975.650859953705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45975.650859953705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45975.650859953705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45975.650859953705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45975.650859953705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45975.650859953705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45975.650859953705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45975.650859953705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45975.650859953705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45975.650859953705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45975.650859953705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45975.650859953705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45975.650859953705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45975.650859953705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45975.650859953705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45975.650859953705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45975.650859953705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45975.650859953705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45975.650859953705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45975.650859953705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45975.650859953705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83.818799768516328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49.461982638888003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 ca="1" si="1">IFERROR(NOW()-F4,"")</f>
        <v>26.989748842592235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4" ca="1" si="2">IFERROR(NOW()-F6,"")</f>
        <v>45975.650859953705</v>
      </c>
      <c r="H6" s="125"/>
      <c r="I6" s="124" t="str">
        <f>IFERROR(VLOOKUP(D6,DB!A:F,6,0),"")</f>
        <v/>
      </c>
      <c r="J6" s="124" t="str">
        <f>IFERROR(VLOOKUP(D6,DB!A:G,7,0),"")</f>
        <v/>
      </c>
      <c r="K6" s="124"/>
      <c r="L6" s="124" t="str">
        <f>IFERROR(VLOOKUP(D6,DB!A:I,9,0),"")</f>
        <v/>
      </c>
    </row>
    <row r="7" spans="1:13">
      <c r="A7" s="158"/>
      <c r="B7" s="158" t="str">
        <f>IFERROR(VLOOKUP(D7,DB!A:K,11,0),"")</f>
        <v>R5</v>
      </c>
      <c r="C7" s="158"/>
      <c r="D7" s="158" t="s">
        <v>33090</v>
      </c>
      <c r="E7" s="158"/>
      <c r="F7" s="159"/>
      <c r="G7" s="160">
        <f ca="1">IFERROR(NOW()-F7,"")</f>
        <v>45975.650859953705</v>
      </c>
      <c r="H7" s="159"/>
      <c r="I7" s="158" t="str">
        <f>IFERROR(VLOOKUP(D7,DB!A:F,6,0),"")</f>
        <v>SCECO</v>
      </c>
      <c r="J7" s="158" t="str">
        <f>IFERROR(VLOOKUP(D7,DB!A:G,7,0),"")</f>
        <v>Dead</v>
      </c>
      <c r="K7" s="158"/>
      <c r="L7" s="158" t="str">
        <f>IFERROR(VLOOKUP(D7,DB!A:I,9,0),"")</f>
        <v>Latis</v>
      </c>
    </row>
    <row r="8" spans="1:13">
      <c r="A8" s="124"/>
      <c r="B8" s="124" t="str">
        <f>IFERROR(VLOOKUP(D8,DB!A:K,11,0),"")</f>
        <v/>
      </c>
      <c r="C8" s="124"/>
      <c r="D8" s="124"/>
      <c r="E8" s="124"/>
      <c r="F8" s="124"/>
      <c r="G8" s="126">
        <f t="shared" ca="1" si="2"/>
        <v>45975.650859953705</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45975.650859953705</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45975.650859953705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45975.650859953705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45975.650859953705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45975.650859953705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45975.650859953705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45975.650859953705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45975.650859953705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45975.650859953705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45975.650859953705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45975.650859953705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45975.650859953705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45975.650859953705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45975.650859953705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45975.650859953705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45975.650859953705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45975.650859953705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45975.650859953705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45975.650859953705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45975.650859953705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45975.650859953705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45975.650859953705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45975.650859953705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45975.650859953705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45975.650859953705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45975.650859953705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45975.650859953705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45975.650859953705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45975.650859953705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45975.650859953705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45975.650859953705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45975.650859953705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45975.650859953705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45975.650859953705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45975.650859953705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45975.650859953705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45975.650859953705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45975.650859953705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45975.650859953705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45975.650859953705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45975.650859953705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45975.650859953705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45975.650859953705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45975.650859953705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45975.650859953705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45975.650859953705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45975.650859953705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45975.650859953705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45975.650859953705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45975.650859953705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45975.650859953705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45975.650859953705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45975.650859953705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45975.650859953705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45975.650859953705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45975.650859953705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45975.650859953705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45975.650859953705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45975.650859953705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45975.650859953705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45975.650859953705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45975.650859953705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45975.650859953705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45975.650859953705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45975.650859953705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45975.650859953705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45975.650859953705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45975.650859953705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45975.650859953705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45975.650859953705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45975.650859953705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45975.650859953705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45975.650859953705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45975.650859953705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45975.650859953705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45975.650859953705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45975.650859953705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45975.650859953705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45975.650859953705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45975.650859953705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45975.650859953705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45975.650859953705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45975.650859953705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45975.650859953705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45975.650859953705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45975.650859953705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45975.650859953705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45975.650859953705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45975.650859953705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45975.650859953705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45975.650859953705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45975.650859953705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45975.650859953705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45975.650859953705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45975.650859953705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45975.650859953705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45975.650859953705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45975.650859953705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45975.650859953705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45975.650859953705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45975.650859953705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45975.650859953705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45975.650859953705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45975.650859953705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45975.650859953705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45975.650859953705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45975.650859953705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45975.650859953705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45975.650859953705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45975.650859953705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45975.650859953705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45975.650859953705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45975.650859953705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45975.650859953705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45975.650859953705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45975.650859953705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45975.650859953705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45975.650859953705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45975.650859953705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45975.650859953705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45975.650859953705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45975.650859953705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45975.650859953705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45975.650859953705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45975.650859953705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45975.650859953705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45975.650859953705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45975.650859953705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45975.650859953705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45975.650859953705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45975.650859953705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45975.650859953705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45975.650859953705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45975.650859953705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45975.650859953705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45975.650859953705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45975.650859953705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45975.650859953705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45975.650859953705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45975.650859953705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45975.650859953705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45975.650859953705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45975.650859953705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45975.650859953705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45975.650859953705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45975.650859953705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45975.650859953705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45975.650859953705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45975.650859953705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45975.650859953705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45975.650859953705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45975.650859953705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45975.650859953705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45975.650859953705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45975.650859953705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45975.650859953705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45975.650859953705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45975.650859953705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45975.650859953705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45975.650859953705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45975.650859953705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45975.650859953705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45975.650859953705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45975.650859953705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45975.650859953705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45975.650859953705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45975.650859953705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45975.650859953705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45975.650859953705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45975.650859953705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45975.650859953705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45975.650859953705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45975.650859953705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45975.650859953705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45975.650859953705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45975.650859953705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45975.650859953705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45975.650859953705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45975.650859953705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45975.650859953705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45975.650859953705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45975.650859953705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45975.650859953705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45975.650859953705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45975.650859953705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45975.650859953705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45975.650859953705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45975.650859953705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45975.650859953705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45975.650859953705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45975.650859953705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45975.650859953705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45975.650859953705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45975.650859953705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45975.650859953705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45975.650859953705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45975.650859953705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45975.650859953705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45975.650859953705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45975.650859953705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45975.650859953705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45975.650859953705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45975.650859953705</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0.51042013888945803</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38968</v>
      </c>
      <c r="E3" s="124" t="s">
        <v>39021</v>
      </c>
      <c r="F3" s="143">
        <v>45975.595775462964</v>
      </c>
      <c r="G3" s="105">
        <f t="shared" ref="G3:G31" ca="1" si="0">IFERROR(NOW()-F3,"-")</f>
        <v>5.5084490741137415E-2</v>
      </c>
      <c r="H3" s="143">
        <v>45975.406701388885</v>
      </c>
      <c r="I3" s="141" t="str">
        <f>IFERROR(VLOOKUP(D3,DB!A:F,6,0),"")</f>
        <v>Generator-SG</v>
      </c>
      <c r="J3" s="141" t="str">
        <f>IFERROR(VLOOKUP(D3,DB!A:G,7,0),"")</f>
        <v>Vandalized</v>
      </c>
      <c r="K3" s="144" t="s">
        <v>39128</v>
      </c>
      <c r="L3" s="145" t="str">
        <f>IFERROR(VLOOKUP(D3,DB!A:I,9,0),"")</f>
        <v>Latis</v>
      </c>
    </row>
    <row r="4" spans="1:16382" ht="31.5" customHeight="1">
      <c r="A4" s="140" t="s">
        <v>39129</v>
      </c>
      <c r="B4" s="141" t="str">
        <f>IFERROR(VLOOKUP(D4,DB!A:K,11,0),"")</f>
        <v>R6</v>
      </c>
      <c r="C4" s="142">
        <v>3</v>
      </c>
      <c r="D4" s="141" t="s">
        <v>34828</v>
      </c>
      <c r="E4" s="124" t="s">
        <v>39021</v>
      </c>
      <c r="F4" s="143">
        <v>45975.624467592592</v>
      </c>
      <c r="G4" s="105">
        <f t="shared" ca="1" si="0"/>
        <v>2.6392361112812068E-2</v>
      </c>
      <c r="H4" s="143">
        <v>45975.614120370374</v>
      </c>
      <c r="I4" s="141" t="str">
        <f>IFERROR(VLOOKUP(D4,DB!A:F,6,0),"")</f>
        <v>Generator-SG</v>
      </c>
      <c r="J4" s="141" t="str">
        <f>IFERROR(VLOOKUP(D4,DB!A:G,7,0),"")</f>
        <v>Vandalized</v>
      </c>
      <c r="K4" s="144" t="s">
        <v>39130</v>
      </c>
      <c r="L4" s="145" t="str">
        <f>IFERROR(VLOOKUP(D4,DB!A:I,9,0),"")</f>
        <v>Latis</v>
      </c>
    </row>
    <row r="5" spans="1:16382" ht="31.5" customHeight="1">
      <c r="A5" s="140"/>
      <c r="B5" s="141" t="str">
        <f>IFERROR(VLOOKUP(D5,DB!A:K,11,0),"")</f>
        <v/>
      </c>
      <c r="C5" s="142"/>
      <c r="D5" s="141"/>
      <c r="E5" s="124"/>
      <c r="F5" s="143"/>
      <c r="G5" s="105">
        <f t="shared" ca="1" si="0"/>
        <v>45975.650859953705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45975.650859953705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45975.650859953705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45975.650859953705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45975.650859953705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45975.650859953705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45975.650859953705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45975.650859953705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45975.650859953705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45975.650859953705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45975.650859953705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45975.650859953705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45975.650859953705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45975.650859953705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45975.650859953705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45975.650859953705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45975.650859953705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45975.650859953705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45975.650859953705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45975.650859953705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45975.650859953705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45975.650859953705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45975.650859953705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45975.650859953705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45975.650859953705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45975.650859953705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45975.650859953705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45975.650859953705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45975.650859953705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45975.650859953705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45975.650859953705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45975.650859953705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45975.650859953705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45975.650859953705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45975.650859953705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45975.650859953705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45975.650859953705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45975.650859953705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45975.650859953705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45975.650859953705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45975.650859953705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45975.650859953705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45975.650859953705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45975.650859953705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45975.650859953705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45975.650859953705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45975.650859953705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45975.650859953705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45975.650859953705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45975.650859953705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45975.650859953705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45975.650859953705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45975.650859953705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45975.650859953705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45975.650859953705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45975.650859953705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45975.650859953705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45975.650859953705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45975.650859953705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45975.650859953705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45975.650859953705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45975.650859953705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45975.650859953705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45975.650859953705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45975.650859953705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45975.650859953705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45975.650859953705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45975.650859953705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45975.650859953705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45975.650859953705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45975.650859953705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45975.650859953705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45975.650859953705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45975.650859953705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45975.650859953705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45975.650859953705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45975.650859953705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45975.650859953705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45975.650859953705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45975.650859953705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45975.650859953705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45975.650859953705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45975.650859953705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45975.650859953705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45975.650859953705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45975.650859953705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45975.650859953705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45975.650859953705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45975.650859953705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45975.650859953705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45975.650859953705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45975.650859953705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45975.650859953705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45975.650859953705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45975.650859953705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45975.650859953705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45975.650859953705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45975.650859953705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45975.650859953705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45975.650859953705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45975.650859953705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45975.650859953705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45975.650859953705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45975.650859953705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45975.650859953705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45975.650859953705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45975.650859953705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45975.650859953705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45975.650859953705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45975.650859953705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45975.650859953705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45975.650859953705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45975.650859953705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45975.650859953705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45975.650859953705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45975.650859953705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45975.650859953705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45975.650859953705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45975.650859953705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45975.650859953705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45975.650859953705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45975.650859953705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45975.650859953705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45975.650859953705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45975.650859953705</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