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09" documentId="120_S{2AC9BD13-BADA-5192-A53E-5A8FF88502F6}" xr6:coauthVersionLast="47" xr6:coauthVersionMax="47" xr10:uidLastSave="{7910F8C1-D8BD-442C-BE04-5DA6A46F4F5F}"/>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<sst xmlns="http://schemas.openxmlformats.org/spreadsheetml/2006/main" count="181535" uniqueCount="39145">
  <si>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</si>
  <si>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</si>
  <si>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</si>
  <si>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</si>
  <si>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</si>
  <si>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</si>
  <si>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</si>
  <si>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</si>
  <si>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</si>
  <si>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</si>
  <si>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</si>
  <si>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</si>
  <si>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</si>
  <si>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</si>
  <si>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</si>
  <si>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</si>
  <si>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</si>
  <si>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</si>
  <si>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</si>
  <si>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</si>
  <si>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</si>
  <si>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</si>
  <si>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</si>
  <si>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</si>
  <si>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</si>
  <si>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</si>
  <si>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</si>
  <si>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</si>
  <si>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</si>
  <si>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</si>
  <si>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</si>
  <si>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</si>
  <si>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</si>
  <si>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</si>
  <si>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</si>
  <si>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</si>
  <si>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</si>
  <si>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</si>
  <si>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</si>
  <si>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</si>
  <si>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</si>
  <si>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</si>
  <si>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</si>
  <si>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</si>
  <si>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</si>
  <si>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</si>
  <si>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</si>
  <si>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</si>
  <si>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</si>
  <si>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</si>
  <si>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</si>
  <si>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</si>
  <si>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</si>
  <si>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</si>
  <si>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</si>
  <si>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</si>
  <si>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</si>
  <si>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</si>
  <si>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</si>
  <si>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</si>
  <si>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</si>
  <si>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</si>
  <si>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</si>
  <si>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</si>
  <si>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</si>
  <si>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</si>
  <si>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</si>
  <si>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</si>
  <si>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</si>
  <si>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</si>
  <si>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</si>
  <si>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</si>
  <si>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</si>
  <si>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</si>
  <si>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</si>
  <si>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</si>
  <si>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</si>
  <si>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</si>
  <si>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</si>
  <si>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</si>
  <si>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</si>
  <si>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</si>
  <si>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</si>
  <si>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</si>
  <si>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</si>
  <si>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</si>
  <si>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</si>
  <si>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</si>
  <si>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</si>
  <si>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</si>
  <si>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</si>
  <si>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</si>
  <si>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</si>
  <si>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</si>
  <si>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</si>
  <si>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</si>
  <si>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</si>
  <si>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</si>
  <si>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</si>
  <si>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</si>
  <si>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</si>
  <si>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</si>
  <si>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</si>
  <si>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</si>
  <si>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</si>
  <si>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</si>
  <si>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</si>
  <si>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</si>
  <si>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</si>
  <si>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</si>
  <si>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</si>
  <si>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</si>
  <si>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</si>
  <si>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</si>
  <si>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</si>
  <si>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</si>
  <si>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</si>
  <si>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</si>
  <si>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</si>
  <si>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</si>
  <si>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</si>
  <si>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</si>
  <si>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</si>
  <si>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</si>
  <si>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</si>
  <si>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</si>
  <si>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</si>
  <si>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</si>
  <si>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</si>
  <si>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</si>
  <si>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</si>
  <si>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</si>
  <si>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</si>
  <si>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</si>
  <si>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</si>
  <si>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</si>
  <si>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</si>
  <si>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</si>
  <si>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</si>
  <si>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</si>
  <si>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</si>
  <si>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</si>
  <si>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</si>
  <si>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</si>
  <si>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</si>
  <si>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</si>
  <si>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</si>
  <si>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</si>
  <si>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</si>
  <si>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</si>
  <si>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</si>
  <si>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</si>
  <si>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</si>
  <si>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</si>
  <si>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</si>
  <si>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</si>
  <si>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</si>
  <si>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</si>
  <si>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</si>
  <si>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</si>
  <si>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</si>
  <si>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</si>
  <si>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</si>
  <si>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</si>
  <si>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</si>
  <si>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</si>
  <si>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</si>
  <si>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</si>
  <si>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</si>
  <si>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</si>
  <si>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</si>
  <si>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</si>
  <si>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</si>
  <si>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</si>
  <si>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</si>
  <si>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</si>
  <si>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</si>
  <si>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</si>
  <si>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</si>
  <si>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</si>
  <si>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</si>
  <si>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</si>
  <si>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</si>
  <si>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</si>
  <si>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</si>
  <si>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</si>
  <si>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</si>
  <si>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</si>
  <si>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</si>
  <si>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</si>
  <si>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</si>
  <si>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</si>
  <si>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</si>
  <si>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</si>
  <si>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</si>
  <si>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</si>
  <si>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</si>
  <si>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</si>
  <si>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</si>
  <si>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</si>
  <si>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</si>
  <si>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</si>
  <si>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</si>
  <si>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</si>
  <si>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</si>
  <si>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</si>
  <si>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</si>
  <si>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</si>
  <si>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</si>
  <si>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</si>
  <si>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</si>
  <si>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</si>
  <si>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</si>
  <si>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</si>
  <si>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</si>
  <si>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</si>
  <si>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</si>
  <si>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</si>
  <si>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</si>
  <si>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</si>
  <si>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</si>
  <si>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</si>
  <si>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</si>
  <si>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</si>
  <si>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</si>
  <si>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</si>
  <si>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</si>
  <si>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</si>
  <si>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</si>
  <si>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</si>
  <si>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</si>
  <si>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</si>
  <si>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</si>
  <si>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</si>
  <si>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</si>
  <si>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</si>
  <si>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</si>
  <si>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</si>
  <si>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</si>
  <si>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</si>
  <si>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</si>
  <si>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</si>
  <si>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</si>
  <si>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</si>
  <si>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</si>
  <si>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</si>
  <si>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</si>
  <si>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</si>
  <si>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</si>
  <si>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</si>
  <si>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</si>
  <si>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</si>
  <si>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</si>
  <si>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</si>
  <si>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</si>
  <si>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</si>
  <si>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</si>
  <si>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</si>
  <si>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</si>
  <si>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</si>
  <si>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</si>
  <si>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</si>
  <si>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</si>
  <si>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</si>
  <si>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</si>
  <si>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</si>
  <si>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</si>
  <si>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</si>
  <si>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</si>
  <si>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</si>
  <si>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</si>
  <si>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</si>
  <si>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</si>
  <si>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</si>
  <si>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</si>
  <si>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</si>
  <si>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</si>
  <si>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</si>
  <si>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</si>
  <si>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</si>
  <si>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</si>
  <si>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</si>
  <si>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</si>
  <si>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</si>
  <si>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</si>
  <si>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</si>
  <si>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</si>
  <si>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</si>
  <si>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</si>
  <si>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</si>
  <si>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</si>
  <si>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</si>
  <si>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</si>
  <si>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</si>
  <si>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</si>
  <si>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</si>
  <si>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</si>
  <si>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</si>
  <si>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</si>
  <si>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</si>
  <si>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</si>
  <si>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</si>
  <si>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</si>
  <si>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</si>
  <si>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</si>
  <si>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</si>
  <si>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</si>
  <si>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</si>
  <si>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</si>
  <si>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</si>
  <si>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</si>
  <si>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</si>
  <si>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</si>
  <si>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</si>
  <si>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</si>
  <si>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</si>
  <si>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</si>
  <si>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</si>
  <si>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</si>
  <si>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</si>
  <si>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</si>
  <si>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</si>
  <si>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</si>
  <si>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</si>
  <si>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</si>
  <si>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</si>
  <si>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</si>
  <si>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</si>
  <si>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</si>
  <si>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</si>
  <si>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</si>
  <si>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</si>
  <si>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</si>
  <si>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</si>
  <si>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</si>
  <si>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</si>
  <si>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</si>
  <si>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</si>
  <si>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</si>
  <si>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</si>
  <si>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</si>
  <si>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</si>
  <si>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</si>
  <si>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</si>
  <si>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</si>
  <si>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</si>
  <si>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</si>
  <si>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</si>
  <si>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</si>
  <si>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</si>
  <si>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</si>
  <si>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</si>
  <si>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</si>
  <si>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</si>
  <si>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</si>
  <si>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</si>
  <si>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</si>
  <si>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</si>
  <si>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</si>
  <si>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</si>
  <si>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</si>
  <si>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</si>
  <si>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</si>
  <si>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</si>
  <si>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</si>
  <si>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</si>
  <si>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</si>
  <si>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</si>
  <si>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</si>
  <si>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</si>
  <si>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</si>
  <si>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</si>
  <si>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</si>
  <si>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</si>
  <si>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</si>
  <si>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</si>
  <si>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</si>
  <si>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</si>
  <si>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</si>
  <si>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</si>
  <si>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</si>
  <si>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</si>
  <si>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</si>
  <si>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</si>
  <si>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</si>
  <si>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</si>
  <si>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</si>
  <si>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</si>
  <si>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</si>
  <si>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</si>
  <si>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</si>
  <si>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</si>
  <si>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</si>
  <si>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</si>
  <si>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</si>
  <si>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</si>
  <si>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</si>
  <si>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</si>
  <si>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</si>
  <si>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</si>
  <si>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</si>
  <si>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</si>
  <si>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</si>
  <si>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</si>
  <si>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</si>
  <si>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</si>
  <si>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</si>
  <si>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</si>
  <si>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</si>
  <si>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</si>
  <si>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</si>
  <si>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</si>
  <si>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</si>
  <si>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</si>
  <si>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</si>
  <si>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</si>
  <si>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</si>
  <si>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</si>
  <si>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</si>
  <si>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</si>
  <si>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</si>
  <si>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</si>
  <si>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</si>
  <si>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</si>
  <si>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</si>
  <si>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</si>
  <si>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</si>
  <si>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</si>
  <si>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</si>
  <si>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</si>
  <si>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</si>
  <si>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</si>
  <si>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</si>
  <si>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</si>
  <si>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</si>
  <si>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</si>
  <si>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</si>
  <si>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</si>
  <si>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</si>
  <si>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</si>
  <si>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</si>
  <si>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</si>
  <si>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</si>
  <si>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</si>
  <si>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</si>
  <si>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</si>
  <si>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</si>
  <si>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</si>
  <si>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</si>
  <si>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</si>
  <si>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</si>
  <si>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</si>
  <si>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</si>
  <si>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</si>
  <si>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</si>
  <si>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</si>
  <si>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</si>
  <si>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</si>
  <si>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</si>
  <si>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</si>
  <si>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</si>
  <si>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</si>
  <si>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</si>
  <si>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</si>
  <si>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</si>
  <si>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</si>
  <si>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</si>
  <si>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</si>
  <si>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</si>
  <si>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</si>
  <si>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</si>
  <si>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</si>
  <si>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</si>
  <si>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</si>
  <si>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</si>
  <si>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</si>
  <si>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</si>
  <si>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</si>
  <si>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</si>
  <si>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</si>
  <si>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</si>
  <si>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</si>
  <si>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</si>
  <si>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</si>
  <si>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</si>
  <si>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</si>
  <si>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</si>
  <si>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</si>
  <si>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</si>
  <si>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</si>
  <si>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</si>
  <si>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</si>
  <si>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</si>
  <si>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</si>
  <si>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</si>
  <si>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</si>
  <si>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</si>
  <si>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</si>
  <si>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</si>
  <si>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</si>
  <si>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</si>
  <si>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</si>
  <si>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</si>
  <si>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</si>
  <si>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</si>
  <si>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</si>
  <si>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</si>
  <si>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</si>
  <si>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</si>
  <si>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</si>
  <si>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</si>
  <si>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</si>
  <si>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</si>
  <si>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</si>
  <si>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</si>
  <si>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</si>
  <si>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</si>
  <si>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</si>
  <si>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</si>
  <si>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</si>
  <si>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</si>
  <si>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</si>
  <si>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</si>
  <si>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</si>
  <si>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</si>
  <si>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</si>
  <si>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</si>
  <si>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</si>
  <si>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</si>
  <si>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</si>
  <si>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</si>
  <si>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</si>
  <si>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</si>
  <si>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</si>
  <si>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</si>
  <si>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</si>
  <si>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</si>
  <si>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</si>
  <si>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</si>
  <si>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</si>
  <si>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</si>
  <si>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</si>
  <si>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</si>
  <si>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</si>
  <si>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</si>
  <si>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</si>
  <si>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</si>
  <si>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</si>
  <si>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</si>
  <si>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</si>
  <si>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</si>
  <si>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</si>
  <si>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</si>
  <si>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</si>
  <si>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</si>
  <si>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</si>
  <si>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</si>
  <si>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</si>
  <si>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</si>
  <si>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</si>
  <si>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</si>
  <si>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</si>
  <si>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</si>
  <si>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</si>
  <si>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</si>
  <si>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</si>
  <si>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</si>
  <si>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</si>
  <si>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</si>
  <si>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</si>
  <si>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</si>
  <si>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</si>
  <si>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</si>
  <si>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</si>
  <si>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</si>
  <si>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</si>
  <si>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</si>
  <si>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</si>
  <si>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</si>
  <si>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</si>
  <si>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</si>
  <si>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</si>
  <si>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</si>
  <si>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</si>
  <si>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</si>
  <si>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</si>
  <si>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</si>
  <si>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</si>
  <si>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</si>
  <si>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</si>
  <si>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</si>
  <si>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</si>
  <si>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</si>
  <si>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</si>
  <si>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</si>
  <si>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</si>
  <si>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</si>
  <si>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</si>
  <si>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</si>
  <si>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</si>
  <si>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</si>
  <si>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</si>
  <si>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</si>
  <si>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</si>
  <si>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</si>
  <si>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</si>
  <si>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</si>
  <si>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</si>
  <si>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</si>
  <si>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</si>
  <si>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</si>
  <si>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</si>
  <si>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</si>
  <si>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</si>
  <si>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</si>
  <si>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</si>
  <si>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</si>
  <si>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</si>
  <si>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</si>
  <si>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</si>
  <si>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</si>
  <si>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</si>
  <si>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</si>
  <si>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</si>
  <si>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</si>
  <si>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</si>
  <si>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</si>
  <si>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</si>
  <si>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</si>
  <si>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</si>
  <si>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</si>
  <si>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</si>
  <si>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</si>
  <si>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</si>
  <si>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</si>
  <si>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</si>
  <si>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</si>
  <si>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</si>
  <si>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</si>
  <si>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</si>
  <si>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</si>
  <si>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</si>
  <si>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</si>
  <si>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</si>
  <si>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</si>
  <si>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</si>
  <si>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</si>
  <si>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</si>
  <si>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</si>
  <si>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</si>
  <si>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</si>
  <si>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</si>
  <si>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</si>
  <si>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</si>
  <si>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</si>
  <si>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</si>
  <si>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</si>
  <si>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</si>
  <si>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</si>
  <si>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</si>
  <si>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</si>
  <si>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</si>
  <si>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</si>
  <si>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</si>
  <si>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</si>
  <si>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</si>
  <si>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</si>
  <si>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</si>
  <si>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</si>
  <si>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</si>
  <si>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</si>
  <si>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</si>
  <si>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</si>
  <si>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</si>
  <si>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</si>
  <si>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</si>
  <si>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</si>
  <si>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</si>
  <si>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</si>
  <si>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</si>
  <si>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</si>
  <si>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</si>
  <si>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</si>
  <si>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</si>
  <si>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</si>
  <si>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</si>
  <si>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</si>
  <si>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</si>
  <si>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</si>
  <si>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</si>
  <si>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</si>
  <si>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</si>
  <si>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</si>
  <si>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</si>
  <si>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</si>
  <si>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</si>
  <si>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</si>
  <si>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</si>
  <si>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</si>
  <si>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</si>
  <si>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</si>
  <si>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</si>
  <si>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</si>
  <si>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</si>
  <si>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</si>
  <si>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</si>
  <si>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</si>
  <si>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</si>
  <si>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</si>
  <si>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</si>
  <si>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</si>
  <si>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</si>
  <si>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</si>
  <si>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</si>
  <si>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</si>
  <si>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</si>
  <si>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</si>
  <si>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</si>
  <si>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</si>
  <si>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</si>
  <si>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</si>
  <si>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</si>
  <si>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</si>
  <si>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</si>
  <si>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</si>
  <si>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</si>
  <si>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</si>
  <si>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</si>
  <si>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</si>
  <si>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</si>
  <si>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</si>
  <si>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</si>
  <si>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</si>
  <si>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</si>
  <si>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</si>
  <si>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</si>
  <si>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</si>
  <si>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</si>
  <si>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</si>
  <si>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</si>
  <si>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</si>
  <si>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</si>
  <si>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</si>
  <si>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</si>
  <si>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</si>
  <si>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</si>
  <si>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</si>
  <si>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</si>
  <si>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</si>
  <si>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</si>
  <si>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</si>
  <si>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</si>
  <si>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</si>
  <si>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</si>
  <si>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</si>
  <si>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</si>
  <si>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</si>
  <si>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</si>
  <si>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</si>
  <si>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</si>
  <si>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</si>
  <si>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</si>
  <si>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</si>
  <si>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</si>
  <si>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</si>
  <si>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</si>
  <si>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</si>
  <si>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</si>
  <si>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</si>
  <si>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</si>
  <si>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</si>
  <si>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</si>
  <si>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</si>
  <si>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</si>
  <si>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</si>
  <si>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</si>
  <si>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</si>
  <si>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</si>
  <si>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</si>
  <si>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</si>
  <si>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</si>
  <si>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</si>
  <si>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</si>
  <si>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</si>
  <si>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</si>
  <si>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</si>
  <si>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</si>
  <si>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</si>
  <si>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</si>
  <si>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</si>
  <si>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</si>
  <si>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</si>
  <si>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</si>
  <si>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</si>
  <si>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</si>
  <si>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</si>
  <si>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</si>
  <si>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</si>
  <si>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</si>
  <si>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</si>
  <si>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</si>
  <si>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</si>
  <si>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</si>
  <si>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</si>
  <si>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</si>
  <si>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</si>
  <si>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</si>
  <si>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</si>
  <si>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</si>
  <si>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</si>
  <si>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</si>
  <si>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</si>
  <si>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</si>
  <si>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</si>
  <si>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</si>
  <si>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</si>
  <si>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</si>
  <si>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</si>
  <si>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</si>
  <si>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</si>
  <si>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</si>
  <si>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</si>
  <si>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</si>
  <si>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</si>
  <si>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</si>
  <si>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</si>
  <si>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</si>
  <si>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</si>
  <si>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</si>
  <si>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</si>
  <si>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</si>
  <si>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</si>
  <si>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</si>
  <si>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</si>
  <si>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</si>
  <si>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</si>
  <si>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</si>
  <si>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</si>
  <si>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</si>
  <si>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</si>
  <si>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</si>
  <si>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</si>
  <si>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</si>
  <si>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</si>
  <si>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</si>
  <si>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</si>
  <si>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</si>
  <si>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</si>
  <si>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</si>
  <si>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</si>
  <si>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</si>
  <si>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</si>
  <si>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</si>
  <si>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</si>
  <si>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</si>
  <si>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</si>
  <si>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</si>
  <si>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</si>
  <si>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</si>
  <si>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</si>
  <si>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</si>
  <si>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</si>
  <si>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</si>
  <si>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</si>
  <si>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</si>
  <si>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</si>
  <si>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</si>
  <si>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</si>
  <si>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</si>
  <si>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</si>
  <si>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</si>
  <si>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</si>
  <si>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</si>
  <si>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</si>
  <si>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</si>
  <si>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</si>
  <si>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</si>
  <si>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</si>
  <si>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</si>
  <si>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</si>
  <si>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</si>
  <si>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</si>
  <si>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</si>
  <si>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</si>
  <si>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</si>
  <si>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</si>
  <si>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</si>
  <si>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</si>
  <si>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</si>
  <si>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</si>
  <si>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</si>
  <si>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</si>
  <si>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</si>
  <si>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</si>
  <si>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</si>
  <si>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</si>
  <si>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</si>
  <si>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</si>
  <si>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</si>
  <si>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</si>
  <si>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</si>
  <si>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</si>
  <si>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</si>
  <si>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</si>
  <si>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</si>
  <si>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</si>
  <si>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</si>
  <si>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</si>
  <si>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</si>
  <si>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</si>
  <si>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</si>
  <si>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</si>
  <si>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</si>
  <si>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</si>
  <si>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</si>
  <si>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</si>
  <si>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</si>
  <si>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</si>
  <si>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</si>
  <si>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</si>
  <si>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</si>
  <si>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</si>
  <si>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</si>
  <si>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</si>
  <si>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</si>
  <si>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</si>
  <si>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</si>
  <si>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</si>
  <si>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</si>
  <si>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</si>
  <si>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</si>
  <si>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</si>
  <si>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</si>
  <si>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</si>
  <si>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</si>
  <si>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</si>
  <si>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</si>
  <si>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</si>
  <si>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</si>
  <si>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</si>
  <si>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</si>
  <si>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</si>
  <si>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</si>
  <si>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</si>
  <si>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</si>
  <si>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</si>
  <si>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</si>
  <si>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</si>
  <si>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</si>
  <si>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</si>
  <si>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</si>
  <si>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</si>
  <si>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</si>
  <si>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</si>
  <si>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</si>
  <si>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</si>
  <si>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</si>
  <si>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</si>
  <si>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</si>
  <si>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</si>
  <si>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</si>
  <si>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</si>
  <si>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</si>
  <si>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</si>
  <si>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</si>
  <si>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</si>
  <si>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</si>
  <si>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</si>
  <si>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</si>
  <si>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</si>
  <si>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</si>
  <si>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</si>
  <si>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</si>
  <si>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</si>
  <si>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</si>
  <si>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</si>
  <si>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</si>
  <si>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</si>
  <si>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</si>
  <si>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</si>
  <si>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</si>
  <si>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</si>
  <si>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</si>
  <si>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</si>
  <si>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</si>
  <si>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</si>
  <si>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</si>
  <si>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</si>
  <si>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</si>
  <si>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</si>
  <si>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</si>
  <si>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</si>
  <si>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</si>
  <si>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</si>
  <si>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</si>
  <si>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</si>
  <si>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</si>
  <si>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</si>
  <si>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</si>
  <si>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</si>
  <si>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</si>
  <si>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</si>
  <si>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</si>
  <si>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</si>
  <si>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</si>
  <si>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</si>
  <si>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</si>
  <si>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</si>
  <si>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</si>
  <si>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</si>
  <si>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</si>
  <si>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</si>
  <si>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</si>
  <si>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</si>
  <si>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</si>
  <si>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</si>
  <si>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</si>
  <si>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</si>
  <si>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</si>
  <si>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</si>
  <si>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</si>
  <si>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</si>
  <si>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</si>
  <si>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</si>
  <si>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</si>
  <si>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</si>
  <si>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</si>
  <si>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</si>
  <si>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</si>
  <si>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</si>
  <si>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</si>
  <si>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</si>
  <si>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</si>
  <si>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</si>
  <si>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</si>
  <si>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</si>
  <si>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</si>
  <si>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</si>
  <si>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</si>
  <si>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</si>
  <si>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</si>
  <si>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</si>
  <si>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</si>
  <si>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</si>
  <si>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</si>
  <si>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</si>
  <si>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</si>
  <si>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</si>
  <si>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</si>
  <si>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</si>
  <si>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</si>
  <si>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</si>
  <si>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</si>
  <si>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</si>
  <si>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</si>
  <si>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</si>
  <si>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</si>
  <si>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</si>
  <si>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</si>
  <si>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</si>
  <si>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</si>
  <si>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</si>
  <si>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</si>
  <si>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</si>
  <si>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</si>
  <si>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</si>
  <si>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</si>
  <si>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</si>
  <si>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</si>
  <si>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</si>
  <si>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</si>
  <si>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</si>
  <si>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</si>
  <si>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</si>
  <si>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</si>
  <si>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</si>
  <si>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</si>
  <si>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</si>
  <si>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</si>
  <si>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</si>
  <si>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</si>
  <si>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</si>
  <si>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</si>
  <si>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</si>
  <si>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</si>
  <si>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</si>
  <si>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</si>
  <si>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</si>
  <si>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</si>
  <si>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</si>
  <si>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</si>
  <si>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</si>
  <si>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</si>
  <si>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</si>
  <si>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</si>
  <si>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</si>
  <si>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</si>
  <si>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</si>
  <si>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</si>
  <si>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</si>
  <si>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</si>
  <si>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</si>
  <si>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</si>
  <si>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</si>
  <si>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</si>
  <si>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</si>
  <si>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</si>
  <si>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</si>
  <si>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</si>
  <si>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</si>
  <si>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</si>
  <si>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</si>
  <si>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</si>
  <si>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</si>
  <si>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</si>
  <si>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</si>
  <si>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</si>
  <si>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</si>
  <si>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</si>
  <si>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</si>
  <si>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</si>
  <si>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</si>
  <si>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</si>
  <si>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</si>
  <si>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</si>
  <si>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</si>
  <si>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</si>
  <si>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</si>
  <si>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</si>
  <si>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</si>
  <si>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</si>
  <si>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</si>
  <si>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</si>
  <si>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</si>
  <si>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</si>
  <si>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</si>
  <si>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</si>
  <si>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</si>
  <si>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</si>
  <si>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</si>
  <si>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</si>
  <si>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</si>
  <si>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</si>
  <si>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</si>
  <si>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</si>
  <si>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</si>
  <si>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</si>
  <si>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</si>
  <si>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</si>
  <si>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</si>
  <si>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</si>
  <si>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</si>
  <si>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</si>
  <si>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</si>
  <si>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</si>
  <si>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</si>
  <si>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</si>
  <si>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</si>
  <si>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</si>
  <si>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</si>
  <si>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</si>
  <si>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</si>
  <si>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</si>
  <si>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</si>
  <si>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</si>
  <si>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</si>
  <si>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</si>
  <si>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</si>
  <si>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</si>
  <si>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</si>
  <si>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</si>
  <si>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</si>
  <si>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</si>
  <si>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</si>
  <si>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</si>
  <si>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</si>
  <si>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</si>
  <si>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</si>
  <si>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</si>
  <si>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</si>
  <si>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</si>
  <si>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</si>
  <si>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</si>
  <si>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</si>
  <si>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</si>
  <si>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</si>
  <si>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</si>
  <si>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</si>
  <si>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</si>
  <si>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</si>
  <si>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</si>
  <si>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</si>
  <si>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</si>
  <si>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</si>
  <si>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</si>
  <si>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</si>
  <si>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</si>
  <si>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</si>
  <si>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</si>
  <si>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</si>
  <si>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</si>
  <si>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</si>
  <si>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</si>
  <si>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</si>
  <si>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</si>
  <si>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</si>
  <si>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</si>
  <si>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</si>
  <si>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</si>
  <si>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</si>
  <si>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</si>
  <si>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</si>
  <si>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</si>
  <si>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</si>
  <si>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</si>
  <si>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</si>
  <si>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</si>
  <si>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</si>
  <si>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</si>
  <si>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</si>
  <si>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</si>
  <si>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</si>
  <si>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</si>
  <si>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</si>
  <si>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</si>
  <si>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</si>
  <si>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</si>
  <si>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</si>
  <si>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</si>
  <si>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</si>
  <si>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</si>
  <si>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</si>
  <si>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</si>
  <si>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</si>
  <si>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</si>
  <si>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</si>
  <si>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</si>
  <si>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</si>
  <si>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</si>
  <si>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</si>
  <si>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</si>
  <si>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</si>
  <si>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</si>
  <si>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</si>
  <si>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</si>
  <si>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</si>
  <si>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</si>
  <si>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</si>
  <si>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</si>
  <si>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</si>
  <si>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</si>
  <si>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</si>
  <si>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</si>
  <si>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</si>
  <si>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</si>
  <si>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</si>
  <si>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</si>
  <si>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</si>
  <si>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</si>
  <si>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</si>
  <si>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</si>
  <si>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</si>
  <si>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</si>
  <si>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</si>
  <si>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</si>
  <si>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</si>
  <si>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</si>
  <si>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</si>
  <si>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</si>
  <si>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</si>
  <si>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</si>
  <si>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</si>
  <si>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</si>
  <si>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</si>
  <si>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</si>
  <si>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</si>
  <si>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</si>
  <si>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</si>
  <si>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</si>
  <si>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</si>
  <si>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</si>
  <si>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</si>
  <si>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</si>
  <si>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</si>
  <si>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</si>
  <si>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</si>
  <si>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</si>
  <si>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</si>
  <si>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</si>
  <si>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</si>
  <si>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</si>
  <si>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</si>
  <si>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</si>
  <si>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</si>
  <si>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</si>
  <si>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</si>
  <si>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</si>
  <si>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</si>
  <si>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</si>
  <si>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</si>
  <si>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</si>
  <si>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</si>
  <si>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</si>
  <si>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</si>
  <si>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</si>
  <si>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</si>
  <si>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</si>
  <si>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</si>
  <si>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</si>
  <si>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</si>
  <si>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</si>
  <si>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</si>
  <si>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</si>
  <si>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</si>
  <si>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</si>
  <si>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</si>
  <si>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</si>
  <si>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</si>
  <si>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</si>
  <si>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</si>
  <si>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</si>
  <si>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</si>
  <si>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</si>
  <si>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</si>
  <si>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</si>
  <si>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</si>
  <si>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</si>
  <si>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</si>
  <si>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</si>
  <si>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</si>
  <si>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</si>
  <si>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</si>
  <si>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</si>
  <si>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</si>
  <si>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</si>
  <si>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</si>
  <si>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</si>
  <si>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</si>
  <si>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</si>
  <si>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</si>
  <si>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</si>
  <si>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</si>
  <si>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</si>
  <si>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</si>
  <si>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</si>
  <si>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</si>
  <si>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</si>
  <si>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</si>
  <si>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</si>
  <si>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</si>
  <si>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</si>
  <si>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</si>
  <si>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</si>
  <si>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</si>
  <si>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</si>
  <si>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</si>
  <si>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</si>
  <si>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</si>
  <si>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</si>
  <si>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</si>
  <si>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</si>
  <si>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</si>
  <si>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</si>
  <si>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</si>
  <si>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</si>
  <si>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</si>
  <si>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</si>
  <si>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</si>
  <si>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</si>
  <si>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</si>
  <si>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</si>
  <si>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</si>
  <si>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</si>
  <si>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</si>
  <si>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</si>
  <si>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</si>
  <si>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</si>
  <si>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</si>
  <si>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</si>
  <si>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</si>
  <si>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</si>
  <si>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</si>
  <si>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</si>
  <si>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</si>
  <si>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</si>
  <si>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</si>
  <si>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</si>
  <si>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</si>
  <si>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</si>
  <si>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</si>
  <si>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</si>
  <si>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</si>
  <si>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</si>
  <si>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</si>
  <si>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</si>
  <si>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</si>
  <si>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</si>
  <si>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</si>
  <si>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</si>
  <si>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</si>
  <si>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</si>
  <si>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</si>
  <si>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</si>
  <si>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</si>
  <si>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</si>
  <si>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</si>
  <si>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</si>
  <si>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</si>
  <si>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</si>
  <si>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</si>
  <si>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</si>
  <si>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</si>
  <si>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</si>
  <si>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</si>
  <si>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</si>
  <si>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</si>
  <si>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</si>
  <si>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</si>
  <si>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</si>
  <si>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</si>
  <si>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</si>
  <si>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</si>
  <si>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</si>
  <si>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</si>
  <si>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</si>
  <si>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</si>
  <si>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</si>
  <si>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</si>
  <si>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</si>
  <si>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</si>
  <si>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</si>
  <si>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</si>
  <si>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</si>
  <si>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</si>
  <si>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</si>
  <si>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</si>
  <si>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</si>
  <si>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</si>
  <si>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</si>
  <si>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</si>
  <si>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</si>
  <si>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</si>
  <si>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</si>
  <si>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</si>
  <si>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</si>
  <si>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</si>
  <si>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</si>
  <si>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</si>
  <si>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</si>
  <si>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</si>
  <si>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</si>
  <si>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</si>
  <si>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</si>
  <si>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</si>
  <si>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</si>
  <si>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</si>
  <si>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</si>
  <si>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</si>
  <si>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</si>
  <si>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</si>
  <si>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</si>
  <si>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</si>
  <si>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</si>
  <si>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</si>
  <si>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</si>
  <si>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</si>
  <si>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</si>
  <si>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</si>
  <si>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</si>
  <si>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</si>
  <si>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</si>
  <si>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</si>
  <si>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</si>
  <si>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</si>
  <si>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</si>
  <si>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</si>
  <si>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</si>
  <si>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</si>
  <si>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</si>
  <si>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</si>
  <si>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</si>
  <si>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</si>
  <si>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</si>
  <si>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</si>
  <si>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</si>
  <si>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</si>
  <si>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</si>
  <si>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</si>
  <si>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</si>
  <si>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</si>
  <si>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</si>
  <si>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</si>
  <si>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</si>
  <si>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</si>
  <si>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</si>
  <si>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</si>
  <si>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</si>
  <si>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</si>
  <si>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</si>
  <si>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</si>
  <si>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</si>
  <si>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</si>
  <si>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</si>
  <si>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</si>
  <si>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</si>
  <si>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</si>
  <si>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</si>
  <si>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</si>
  <si>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</si>
  <si>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</si>
  <si>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</si>
  <si>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</si>
  <si>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</si>
  <si>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</si>
  <si>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</si>
  <si>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</si>
  <si>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</si>
  <si>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</si>
  <si>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</si>
  <si>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</si>
  <si>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</si>
  <si>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</si>
  <si>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</si>
  <si>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</si>
  <si>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</si>
  <si>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</si>
  <si>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</si>
  <si>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</si>
  <si>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</si>
  <si>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</si>
  <si>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</si>
  <si>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</si>
  <si>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</si>
  <si>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</si>
  <si>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</si>
  <si>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</si>
  <si>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</si>
  <si>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</si>
  <si>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</si>
  <si>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</si>
  <si>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</si>
  <si>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</si>
  <si>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</si>
  <si>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</si>
  <si>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</si>
  <si>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</si>
  <si>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</si>
  <si>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</si>
  <si>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</si>
  <si>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</si>
  <si>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</si>
  <si>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</si>
  <si>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</si>
  <si>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</si>
  <si>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</si>
  <si>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</si>
  <si>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</si>
  <si>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</si>
  <si>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</si>
  <si>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</si>
  <si>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</si>
  <si>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</si>
  <si>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</si>
  <si>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</si>
  <si>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</si>
  <si>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</si>
  <si>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</si>
  <si>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</si>
  <si>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</si>
  <si>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</si>
  <si>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</si>
  <si>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</si>
  <si>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</si>
  <si>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</si>
  <si>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</si>
  <si>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</si>
  <si>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</si>
  <si>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</si>
  <si>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</si>
  <si>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</si>
  <si>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</si>
  <si>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</si>
  <si>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</si>
  <si>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</si>
  <si>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</si>
  <si>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</si>
  <si>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</si>
  <si>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</si>
  <si>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</si>
  <si>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</si>
  <si>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</si>
  <si>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</si>
  <si>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</si>
  <si>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</si>
  <si>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</si>
  <si>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</si>
  <si>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</si>
  <si>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</si>
  <si>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</si>
  <si>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</si>
  <si>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</si>
  <si>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</si>
  <si>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</si>
  <si>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</si>
  <si>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</si>
  <si>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</si>
  <si>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</si>
  <si>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</si>
  <si>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</si>
  <si>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</si>
  <si>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</si>
  <si>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</si>
  <si>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</si>
  <si>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</si>
  <si>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</si>
  <si>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</si>
  <si>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</si>
  <si>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</si>
  <si>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</si>
  <si>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</si>
  <si>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</si>
  <si>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</si>
  <si>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</si>
  <si>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</si>
  <si>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</si>
  <si>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</si>
  <si>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</si>
  <si>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</si>
  <si>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</si>
  <si>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</si>
  <si>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</si>
  <si>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</si>
  <si>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</si>
  <si>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</si>
  <si>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</si>
  <si>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</si>
  <si>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</si>
  <si>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</si>
  <si>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</si>
  <si>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</si>
  <si>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</si>
  <si>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</si>
  <si>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</si>
  <si>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</si>
  <si>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</si>
  <si>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</si>
  <si>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</si>
  <si>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</si>
  <si>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</si>
  <si>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</si>
  <si>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</si>
  <si>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</si>
  <si>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</si>
  <si>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</si>
  <si>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</si>
  <si>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</si>
  <si>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</si>
  <si>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</si>
  <si>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</si>
  <si>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</si>
  <si>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</si>
  <si>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</si>
  <si>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</si>
  <si>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</si>
  <si>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</si>
  <si>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</si>
  <si>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</si>
  <si>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</si>
  <si>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</si>
  <si>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</si>
  <si>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</si>
  <si>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</si>
  <si>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</si>
  <si>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</si>
  <si>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</si>
  <si>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</si>
  <si>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</si>
  <si>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</si>
  <si>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</si>
  <si>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</si>
  <si>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</si>
  <si>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</si>
  <si>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</si>
  <si>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</si>
  <si>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</si>
  <si>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</si>
  <si>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</si>
  <si>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</si>
  <si>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</si>
  <si>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</si>
  <si>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</si>
  <si>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</si>
  <si>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</si>
  <si>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</si>
  <si>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</si>
  <si>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</si>
  <si>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</si>
  <si>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</si>
  <si>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</si>
  <si>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</si>
  <si>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</si>
  <si>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</si>
  <si>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</si>
  <si>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</si>
  <si>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</si>
  <si>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</si>
  <si>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</si>
  <si>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</si>
  <si>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</si>
  <si>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</si>
  <si>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</si>
  <si>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</si>
  <si>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</si>
  <si>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</si>
  <si>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</si>
  <si>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</si>
  <si>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</si>
  <si>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</si>
  <si>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</si>
  <si>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</si>
  <si>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</si>
  <si>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</si>
  <si>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</si>
  <si>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</si>
  <si>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</si>
  <si>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</si>
  <si>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</si>
  <si>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</si>
  <si>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</si>
  <si>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</si>
  <si>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</si>
  <si>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</si>
  <si>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</si>
  <si>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</si>
  <si>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</si>
  <si>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</si>
  <si>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</si>
  <si>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</si>
  <si>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</si>
  <si>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</si>
  <si>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</si>
  <si>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</si>
  <si>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</si>
  <si>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</si>
  <si>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</si>
  <si>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</si>
  <si>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</si>
  <si>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</si>
  <si>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</si>
  <si>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</si>
  <si>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</si>
  <si>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</si>
  <si>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</si>
  <si>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</si>
  <si>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</si>
  <si>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</si>
  <si>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</si>
  <si>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</si>
  <si>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</si>
  <si>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</si>
  <si>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</si>
  <si>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</si>
  <si>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</si>
  <si>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</si>
  <si>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</si>
  <si>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</si>
  <si>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</si>
  <si>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</si>
  <si>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</si>
  <si>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</si>
  <si>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</si>
  <si>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</si>
  <si>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</si>
  <si>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</si>
  <si>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</si>
  <si>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</si>
  <si>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</si>
  <si>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</si>
  <si>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</si>
  <si>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</si>
  <si>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</si>
  <si>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</si>
  <si>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</si>
  <si>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</si>
  <si>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</si>
  <si>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</si>
  <si>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</si>
  <si>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</si>
  <si>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</si>
  <si>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</si>
  <si>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</si>
  <si>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</si>
  <si>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</si>
  <si>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</si>
  <si>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</si>
  <si>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</si>
  <si>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</si>
  <si>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</si>
  <si>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</si>
  <si>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</si>
  <si>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</si>
  <si>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</si>
  <si>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</si>
  <si>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</si>
  <si>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</si>
  <si>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</si>
  <si>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</si>
  <si>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</si>
  <si>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</si>
  <si>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</si>
  <si>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</si>
  <si>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</si>
  <si>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</si>
  <si>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</si>
  <si>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</si>
  <si>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</si>
  <si>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</si>
  <si>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</si>
  <si>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</si>
  <si>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</si>
  <si>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</si>
  <si>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</si>
  <si>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</si>
  <si>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</si>
  <si>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</si>
  <si>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</si>
  <si>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</si>
  <si>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</si>
  <si>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</si>
  <si>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</si>
  <si>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</si>
  <si>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</si>
  <si>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</si>
  <si>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</si>
  <si>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</si>
  <si>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</si>
  <si>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</si>
  <si>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</si>
  <si>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</si>
  <si>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</si>
  <si>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</si>
  <si>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</si>
  <si>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</si>
  <si>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</si>
  <si>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</si>
  <si>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</si>
  <si>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</si>
  <si>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</si>
  <si>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</si>
  <si>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</si>
  <si>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</si>
  <si>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</si>
  <si>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</si>
  <si>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</si>
  <si>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</si>
  <si>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</si>
  <si>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</si>
  <si>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</si>
  <si>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</si>
  <si>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</si>
  <si>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</si>
  <si>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</si>
  <si>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</si>
  <si>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</si>
  <si>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</si>
  <si>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</si>
  <si>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</si>
  <si>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</si>
  <si>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</si>
  <si>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</si>
  <si>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</si>
  <si>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</si>
  <si>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</si>
  <si>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</si>
  <si>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</si>
  <si>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</si>
  <si>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</si>
  <si>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</si>
  <si>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</si>
  <si>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</si>
  <si>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</si>
  <si>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</si>
  <si>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</si>
  <si>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</si>
  <si>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</si>
  <si>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</si>
  <si>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</si>
  <si>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</si>
  <si>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</si>
  <si>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</si>
  <si>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</si>
  <si>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</si>
  <si>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</si>
  <si>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</si>
  <si>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</si>
  <si>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</si>
  <si>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</si>
  <si>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</si>
  <si>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</si>
  <si>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</si>
  <si>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</si>
  <si>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</si>
  <si>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</si>
  <si>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</si>
  <si>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</si>
  <si>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</si>
  <si>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</si>
  <si>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</si>
  <si>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</si>
  <si>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</si>
  <si>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</si>
  <si>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</si>
  <si>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</si>
  <si>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</si>
  <si>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</si>
  <si>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</si>
  <si>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</si>
  <si>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</si>
  <si>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</si>
  <si>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</si>
  <si>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</si>
  <si>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</si>
  <si>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</si>
  <si>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</si>
  <si>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</si>
  <si>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</si>
  <si>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</si>
  <si>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</si>
  <si>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</si>
  <si>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</si>
  <si>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</si>
  <si>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</si>
  <si>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</si>
  <si>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</si>
  <si>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</si>
  <si>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</si>
  <si>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</si>
  <si>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</si>
  <si>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</si>
  <si>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</si>
  <si>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</si>
  <si>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</si>
  <si>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</si>
  <si>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</si>
  <si>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</si>
  <si>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</si>
  <si>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</si>
  <si>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</si>
  <si>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</si>
  <si>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</si>
  <si>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</si>
  <si>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</si>
  <si>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</si>
  <si>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</si>
  <si>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</si>
  <si>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</si>
  <si>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</si>
  <si>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</si>
  <si>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</si>
  <si>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</si>
  <si>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</si>
  <si>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</si>
  <si>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</si>
  <si>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</si>
  <si>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</si>
  <si>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</si>
  <si>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</si>
  <si>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</si>
  <si>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</si>
  <si>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</si>
  <si>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</si>
  <si>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</si>
  <si>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</si>
  <si>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</si>
  <si>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</si>
  <si>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</si>
  <si>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</si>
  <si>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</si>
  <si>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</si>
  <si>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</si>
  <si>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</si>
  <si>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</si>
  <si>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</si>
  <si>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</si>
  <si>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</si>
  <si>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</si>
  <si>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</si>
  <si>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</si>
  <si>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</si>
  <si>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</si>
  <si>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</si>
  <si>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</si>
  <si>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</si>
  <si>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</si>
  <si>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</si>
  <si>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</si>
  <si>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</si>
  <si>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</si>
  <si>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</si>
  <si>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</si>
  <si>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</si>
  <si>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</si>
  <si>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</si>
  <si>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</si>
  <si>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</si>
  <si>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</si>
  <si>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</si>
  <si>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</si>
  <si>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</si>
  <si>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</si>
  <si>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</si>
  <si>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</si>
  <si>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</si>
  <si>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</si>
  <si>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</si>
  <si>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</si>
  <si>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</si>
  <si>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</si>
  <si>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</si>
  <si>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</si>
  <si>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</si>
  <si>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</si>
  <si>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</si>
  <si>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</si>
  <si>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</si>
  <si>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</si>
  <si>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</si>
  <si>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</si>
  <si>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</si>
  <si>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</si>
  <si>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</si>
  <si>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</si>
  <si>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</si>
  <si>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</si>
  <si>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</si>
  <si>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</si>
  <si>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</si>
  <si>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</si>
  <si>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</si>
  <si>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</si>
  <si>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</si>
  <si>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</si>
  <si>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</si>
  <si>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</si>
  <si>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</si>
  <si>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</si>
  <si>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</si>
  <si>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</si>
  <si>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</si>
  <si>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</si>
  <si>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</si>
  <si>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</si>
  <si>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</si>
  <si>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</si>
  <si>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</si>
  <si>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</si>
  <si>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</si>
  <si>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</si>
  <si>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</si>
  <si>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</si>
  <si>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</si>
  <si>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</si>
  <si>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</si>
  <si>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</si>
  <si>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</si>
  <si>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</si>
  <si>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</si>
  <si>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</si>
  <si>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</si>
  <si>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</si>
  <si>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</si>
  <si>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</si>
  <si>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</si>
  <si>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</si>
  <si>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</si>
  <si>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</si>
  <si>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</si>
  <si>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</si>
  <si>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</si>
  <si>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</si>
  <si>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</si>
  <si>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</si>
  <si>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</si>
  <si>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</si>
  <si>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</si>
  <si>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</si>
  <si>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</si>
  <si>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</si>
  <si>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</si>
  <si>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</si>
  <si>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</si>
  <si>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</si>
  <si>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</si>
  <si>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</si>
  <si>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</si>
  <si>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</si>
  <si>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</si>
  <si>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</si>
  <si>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</si>
  <si>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</si>
  <si>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</si>
  <si>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</si>
  <si>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</si>
  <si>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</si>
  <si>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</si>
  <si>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</si>
  <si>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</si>
  <si>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</si>
  <si>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</si>
  <si>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</si>
  <si>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</si>
  <si>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</si>
  <si>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</si>
  <si>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</si>
  <si>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</si>
  <si>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</si>
  <si>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</si>
  <si>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</si>
  <si>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</si>
  <si>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</si>
  <si>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</si>
  <si>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</si>
  <si>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</si>
  <si>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</si>
  <si>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</si>
  <si>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</si>
  <si>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</si>
  <si>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</si>
  <si>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</si>
  <si>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</si>
  <si>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</si>
  <si>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</si>
  <si>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</si>
  <si>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</si>
  <si>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</si>
  <si>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</si>
  <si>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</si>
  <si>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</si>
  <si>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</si>
  <si>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</si>
  <si>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</si>
  <si>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</si>
  <si>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</si>
  <si>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</si>
  <si>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</si>
  <si>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</si>
  <si>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</si>
  <si>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</si>
  <si>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</si>
  <si>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</si>
  <si>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</si>
  <si>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</si>
  <si>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</si>
  <si>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</si>
  <si>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</si>
  <si>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</si>
  <si>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</si>
  <si>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</si>
  <si>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</si>
  <si>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</si>
  <si>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</si>
  <si>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</si>
  <si>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</si>
  <si>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</si>
  <si>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</si>
  <si>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</si>
  <si>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</si>
  <si>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</si>
  <si>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</si>
  <si>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</si>
  <si>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</si>
  <si>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</si>
  <si>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</si>
  <si>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</si>
  <si>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</si>
  <si>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</si>
  <si>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</si>
  <si>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</si>
  <si>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</si>
  <si>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</si>
  <si>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</si>
  <si>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</si>
  <si>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</si>
  <si>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</si>
  <si>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</si>
  <si>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</si>
  <si>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</si>
  <si>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</si>
  <si>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</si>
  <si>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</si>
  <si>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</si>
  <si>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</si>
  <si>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</si>
  <si>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</si>
  <si>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</si>
  <si>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</si>
  <si>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</si>
  <si>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</si>
  <si>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</si>
  <si>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</si>
  <si>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</si>
  <si>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</si>
  <si>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</si>
  <si>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</si>
  <si>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</si>
  <si>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</si>
  <si>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</si>
  <si>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</si>
  <si>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</si>
  <si>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</si>
  <si>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</si>
  <si>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</si>
  <si>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</si>
  <si>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</si>
  <si>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</si>
  <si>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</si>
  <si>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</si>
  <si>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</si>
  <si>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</si>
  <si>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</si>
  <si>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</si>
  <si>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</si>
  <si>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</si>
  <si>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</si>
  <si>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</si>
  <si>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</si>
  <si>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</si>
  <si>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</si>
  <si>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</si>
  <si>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</si>
  <si>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</si>
  <si>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</si>
  <si>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</si>
  <si>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</si>
  <si>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</si>
  <si>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</si>
  <si>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</si>
  <si>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</si>
  <si>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</si>
  <si>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</si>
  <si>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</si>
  <si>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</si>
  <si>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</si>
  <si>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</si>
  <si>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</si>
  <si>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</si>
  <si>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</si>
  <si>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</si>
  <si>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</si>
  <si>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</si>
  <si>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</si>
  <si>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</si>
  <si>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</si>
  <si>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</si>
  <si>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</si>
  <si>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</si>
  <si>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</si>
  <si>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</si>
  <si>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</si>
  <si>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</si>
  <si>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</si>
  <si>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</si>
  <si>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</si>
  <si>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</si>
  <si>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</si>
  <si>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</si>
  <si>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</si>
  <si>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</si>
  <si>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</si>
  <si>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</si>
  <si>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</si>
  <si>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</si>
  <si>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</si>
  <si>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</si>
  <si>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</si>
  <si>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</si>
  <si>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</si>
  <si>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</si>
  <si>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</si>
  <si>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</si>
  <si>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</si>
  <si>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</si>
  <si>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</si>
  <si>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</si>
  <si>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</si>
  <si>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</si>
  <si>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</si>
  <si>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</si>
  <si>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</si>
  <si>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</si>
  <si>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</si>
  <si>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</si>
  <si>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</si>
  <si>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</si>
  <si>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</si>
  <si>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</si>
  <si>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</si>
  <si>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</si>
  <si>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</si>
  <si>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</si>
  <si>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</si>
  <si>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</si>
  <si>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</si>
  <si>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</si>
  <si>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</si>
  <si>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</si>
  <si>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</si>
  <si>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</si>
  <si>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</si>
  <si>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</si>
  <si>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</si>
  <si>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</si>
  <si>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</si>
  <si>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</si>
  <si>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</si>
  <si>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</si>
  <si>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</si>
  <si>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</si>
  <si>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</si>
  <si>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</si>
  <si>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</si>
  <si>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</si>
  <si>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</si>
  <si>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</si>
  <si>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</si>
  <si>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</si>
  <si>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</si>
  <si>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</si>
  <si>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</si>
  <si>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</si>
  <si>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</si>
  <si>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</si>
  <si>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</si>
  <si>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</si>
  <si>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</si>
  <si>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</si>
  <si>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</si>
  <si>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</si>
  <si>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</si>
  <si>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</si>
  <si>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</si>
  <si>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</si>
  <si>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</si>
  <si>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</si>
  <si>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</si>
  <si>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</si>
  <si>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</si>
  <si>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</si>
  <si>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</si>
  <si>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</si>
  <si>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</si>
  <si>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</si>
  <si>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</si>
  <si>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</si>
  <si>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</si>
  <si>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</si>
  <si>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</si>
  <si>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</si>
  <si>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</si>
  <si>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</si>
  <si>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</si>
  <si>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</si>
  <si>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</si>
  <si>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</si>
  <si>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</si>
  <si>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</si>
  <si>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</si>
  <si>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</si>
  <si>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</si>
  <si>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</si>
  <si>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</si>
  <si>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</si>
  <si>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</si>
  <si>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</si>
  <si>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</si>
  <si>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</si>
  <si>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</si>
  <si>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</si>
  <si>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</si>
  <si>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</si>
  <si>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</si>
  <si>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</si>
  <si>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</si>
  <si>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</si>
  <si>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</si>
  <si>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</si>
  <si>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</si>
  <si>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</si>
  <si>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</si>
  <si>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</si>
  <si>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</si>
  <si>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</si>
  <si>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</si>
  <si>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</si>
  <si>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</si>
  <si>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</si>
  <si>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</si>
  <si>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</si>
  <si>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</si>
  <si>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</si>
  <si>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</si>
  <si>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</si>
  <si>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</si>
  <si>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</si>
  <si>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</si>
  <si>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</si>
  <si>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</si>
  <si>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</si>
  <si>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</si>
  <si>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</si>
  <si>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</si>
  <si>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</si>
  <si>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</si>
  <si>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</si>
  <si>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</si>
  <si>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</si>
  <si>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</si>
  <si>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</si>
  <si>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</si>
  <si>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</si>
  <si>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</si>
  <si>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</si>
  <si>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</si>
  <si>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</si>
  <si>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</si>
  <si>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</si>
  <si>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</si>
  <si>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</si>
  <si>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</si>
  <si>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</si>
  <si>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</si>
  <si>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</si>
  <si>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</si>
  <si>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</si>
  <si>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</si>
  <si>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</si>
  <si>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</si>
  <si>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</si>
  <si>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</si>
  <si>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</si>
  <si>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</si>
  <si>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</si>
  <si>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</si>
  <si>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</si>
  <si>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</si>
  <si>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</si>
  <si>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</si>
  <si>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</si>
  <si>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</si>
  <si>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</si>
  <si>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</si>
  <si>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</si>
  <si>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</si>
  <si>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</si>
  <si>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</si>
  <si>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</si>
  <si>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</si>
  <si>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</si>
  <si>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</si>
  <si>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</si>
  <si>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</si>
  <si>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</si>
  <si>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</si>
  <si>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</si>
  <si>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</si>
  <si>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</si>
  <si>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</si>
  <si>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</si>
  <si>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</si>
  <si>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</si>
  <si>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</si>
  <si>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</si>
  <si>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</si>
  <si>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</si>
  <si>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</si>
  <si>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</si>
  <si>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</si>
  <si>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</si>
  <si>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</si>
  <si>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</si>
  <si>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</si>
  <si>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</si>
  <si>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</si>
  <si>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</si>
  <si>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</si>
  <si>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</si>
  <si>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</si>
  <si>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</si>
  <si>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</si>
  <si>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</si>
  <si>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</si>
  <si>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</si>
  <si>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</si>
  <si>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</si>
  <si>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</si>
  <si>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</si>
  <si>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</si>
  <si>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</si>
  <si>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</si>
  <si>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</si>
  <si>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</si>
  <si>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</si>
  <si>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</si>
  <si>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</si>
  <si>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</si>
  <si>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</si>
  <si>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</si>
  <si>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</si>
  <si>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</si>
  <si>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</si>
  <si>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</si>
  <si>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</si>
  <si>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</si>
  <si>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</si>
  <si>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</si>
  <si>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</si>
  <si>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</si>
  <si>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</si>
  <si>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</si>
  <si>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</si>
  <si>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</si>
  <si>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</si>
  <si>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</si>
  <si>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</si>
  <si>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</si>
  <si>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</si>
  <si>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</si>
  <si>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</si>
  <si>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</si>
  <si>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</si>
  <si>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</si>
  <si>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</si>
  <si>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</si>
  <si>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</si>
  <si>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</si>
  <si>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</si>
  <si>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</si>
  <si>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</si>
  <si>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</si>
  <si>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</si>
  <si>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</si>
  <si>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</si>
  <si>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</si>
  <si>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</si>
  <si>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</si>
  <si>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</si>
  <si>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</si>
  <si>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</si>
  <si>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</si>
  <si>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</si>
  <si>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</si>
  <si>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</si>
  <si>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</si>
  <si>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</si>
  <si>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</si>
  <si>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</si>
  <si>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</si>
  <si>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</si>
  <si>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</si>
  <si>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</si>
  <si>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</si>
  <si>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</si>
  <si>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</si>
  <si>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</si>
  <si>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</si>
  <si>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</si>
  <si>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</si>
  <si>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</si>
  <si>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</si>
  <si>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</si>
  <si>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</si>
  <si>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</si>
  <si>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</si>
  <si>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</si>
  <si>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</si>
  <si>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</si>
  <si>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</si>
  <si>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</si>
  <si>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</si>
  <si>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</si>
  <si>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</si>
  <si>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</si>
  <si>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</si>
  <si>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</si>
  <si>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</si>
  <si>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</si>
  <si>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</si>
  <si>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</si>
  <si>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</si>
  <si>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</si>
  <si>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</si>
  <si>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</si>
  <si>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</si>
  <si>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</si>
  <si>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</si>
  <si>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</si>
  <si>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</si>
  <si>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</si>
  <si>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</si>
  <si>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</si>
  <si>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</si>
  <si>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</si>
  <si>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</si>
  <si>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</si>
  <si>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</si>
  <si>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</si>
  <si>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</si>
  <si>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</si>
  <si>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</si>
  <si>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</si>
  <si>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</si>
  <si>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</si>
  <si>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</si>
  <si>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</si>
  <si>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</si>
  <si>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</si>
  <si>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</si>
  <si>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</si>
  <si>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</si>
  <si>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</si>
  <si>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</si>
  <si>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</si>
  <si>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</si>
  <si>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</si>
  <si>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</si>
  <si>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</si>
  <si>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</si>
  <si>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</si>
  <si>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</si>
  <si>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</si>
  <si>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</si>
  <si>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</si>
  <si>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</si>
  <si>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</si>
  <si>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</si>
  <si>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</si>
  <si>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</si>
  <si>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</si>
  <si>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</si>
  <si>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</si>
  <si>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</si>
  <si>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</si>
  <si>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</si>
  <si>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</si>
  <si>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</si>
  <si>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</si>
  <si>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</si>
  <si>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</si>
  <si>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</si>
  <si>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</si>
  <si>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</si>
  <si>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</si>
  <si>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</si>
  <si>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</si>
  <si>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</si>
  <si>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</si>
  <si>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</si>
  <si>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</si>
  <si>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</si>
  <si>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</si>
  <si>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</si>
  <si>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</si>
  <si>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</si>
  <si>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</si>
  <si>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</si>
  <si>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</si>
  <si>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</si>
  <si>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</si>
  <si>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</si>
  <si>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</si>
  <si>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</si>
  <si>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</si>
  <si>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</si>
  <si>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</si>
  <si>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</si>
  <si>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</si>
  <si>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</si>
  <si>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</si>
  <si>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</si>
  <si>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</si>
  <si>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</si>
  <si>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</si>
  <si>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</si>
  <si>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</si>
  <si>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</si>
  <si>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</si>
  <si>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</si>
  <si>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</si>
  <si>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</si>
  <si>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</si>
  <si>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</si>
  <si>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</si>
  <si>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</si>
  <si>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</si>
  <si>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</si>
  <si>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</si>
  <si>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</si>
  <si>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</si>
  <si>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</si>
  <si>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</si>
  <si>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</si>
  <si>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</si>
  <si>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</si>
  <si>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</si>
  <si>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</si>
  <si>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</si>
  <si>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</si>
  <si>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</si>
  <si>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</si>
  <si>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</si>
  <si>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</si>
  <si>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</si>
  <si>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</si>
  <si>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</si>
  <si>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</si>
  <si>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</si>
  <si>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</si>
  <si>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</si>
  <si>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</si>
  <si>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</si>
  <si>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</si>
  <si>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</si>
  <si>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</si>
  <si>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</si>
  <si>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</si>
  <si>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</si>
  <si>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</si>
  <si>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</si>
  <si>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</si>
  <si>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</si>
  <si>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</si>
  <si>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</si>
  <si>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</si>
  <si>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</si>
  <si>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</si>
  <si>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</si>
  <si>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</si>
  <si>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</si>
  <si>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</si>
  <si>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</si>
  <si>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</si>
  <si>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</si>
  <si>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</si>
  <si>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</si>
  <si>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</si>
  <si>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</si>
  <si>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</si>
  <si>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</si>
  <si>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</si>
  <si>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</si>
  <si>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</si>
  <si>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</si>
  <si>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</si>
  <si>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</si>
  <si>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</si>
  <si>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</si>
  <si>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</si>
  <si>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</si>
  <si>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</si>
  <si>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</si>
  <si>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</si>
  <si>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</si>
  <si>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</si>
  <si>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</si>
  <si>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</si>
  <si>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</si>
  <si>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</si>
  <si>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</si>
  <si>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</si>
  <si>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</si>
  <si>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</si>
  <si>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</si>
  <si>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</si>
  <si>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</si>
  <si>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</si>
  <si>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</si>
  <si>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</si>
  <si>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</si>
  <si>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</si>
  <si>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</si>
  <si>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</si>
  <si>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</si>
  <si>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</si>
  <si>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</si>
  <si>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</si>
  <si>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</si>
  <si>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</si>
  <si>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</si>
  <si>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</si>
  <si>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</si>
  <si>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</si>
  <si>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</si>
  <si>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</si>
  <si>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</si>
  <si>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</si>
  <si>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</si>
  <si>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</si>
  <si>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</si>
  <si>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</si>
  <si>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</si>
  <si>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</si>
  <si>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</si>
  <si>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</si>
  <si>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</si>
  <si>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</si>
  <si>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</si>
  <si>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</si>
  <si>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</si>
  <si>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</si>
  <si>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</si>
  <si>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</si>
  <si>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</si>
  <si>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</si>
  <si>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</si>
  <si>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</si>
  <si>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</si>
  <si>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</si>
  <si>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</si>
  <si>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</si>
  <si>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</si>
  <si>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</si>
  <si>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</si>
  <si>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</si>
  <si>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</si>
  <si>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</si>
  <si>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</si>
  <si>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</si>
  <si>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</si>
  <si>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</si>
  <si>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</si>
  <si>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</si>
  <si>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</si>
  <si>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</si>
  <si>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</si>
  <si>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</si>
  <si>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</si>
  <si>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</si>
  <si>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</si>
  <si>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</si>
  <si>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</si>
  <si>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</si>
  <si>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</si>
  <si>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</si>
  <si>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</si>
  <si>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</si>
  <si>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</si>
  <si>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</si>
  <si>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</si>
  <si>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</si>
  <si>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</si>
  <si>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</si>
  <si>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</si>
  <si>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</si>
  <si>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</si>
  <si>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</si>
  <si>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</si>
  <si>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</si>
  <si>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</si>
  <si>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</si>
  <si>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</si>
  <si>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</si>
  <si>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</si>
  <si>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</si>
  <si>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</si>
  <si>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</si>
  <si>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</si>
  <si>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</si>
  <si>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</si>
  <si>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</si>
  <si>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</si>
  <si>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</si>
  <si>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</si>
  <si>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</si>
  <si>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</si>
  <si>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</si>
  <si>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</si>
  <si>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</si>
  <si>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</si>
  <si>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</si>
  <si>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</si>
  <si>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</si>
  <si>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</si>
  <si>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</si>
  <si>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</si>
  <si>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</si>
  <si>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</si>
  <si>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</si>
  <si>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</si>
  <si>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</si>
  <si>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</si>
  <si>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</si>
  <si>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</si>
  <si>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</si>
  <si>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</si>
  <si>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</si>
  <si>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</si>
  <si>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</si>
  <si>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</si>
  <si>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</si>
  <si>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</si>
  <si>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</si>
  <si>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</si>
  <si>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</si>
  <si>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</si>
  <si>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</si>
  <si>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</si>
  <si>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</si>
  <si>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</si>
  <si>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</si>
  <si>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</si>
  <si>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</si>
  <si>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</si>
  <si>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</si>
  <si>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</si>
  <si>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</si>
  <si>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</si>
  <si>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</si>
  <si>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</si>
  <si>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</si>
  <si>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</si>
  <si>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</si>
  <si>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</si>
  <si>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</si>
  <si>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</si>
  <si>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</si>
  <si>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</si>
  <si>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</si>
  <si>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</si>
  <si>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</si>
  <si>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</si>
  <si>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</si>
  <si>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</si>
  <si>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</si>
  <si>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</si>
  <si>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</si>
  <si>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</si>
  <si>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</si>
  <si>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</si>
  <si>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</si>
  <si>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</si>
  <si>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</si>
  <si>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</si>
  <si>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</si>
  <si>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</si>
  <si>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</si>
  <si>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</si>
  <si>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</si>
  <si>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</si>
  <si>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</si>
  <si>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</si>
  <si>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</si>
  <si>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</si>
  <si>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</si>
  <si>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</si>
  <si>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</si>
  <si>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</si>
  <si>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</si>
  <si>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</si>
  <si>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</si>
  <si>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</si>
  <si>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</si>
  <si>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</si>
  <si>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</si>
  <si>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</si>
  <si>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</si>
  <si>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</si>
  <si>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</si>
  <si>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</si>
  <si>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</si>
  <si>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</si>
  <si>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</si>
  <si>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</si>
  <si>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</si>
  <si>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</si>
  <si>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</si>
  <si>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</si>
  <si>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</si>
  <si>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</si>
  <si>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</si>
  <si>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</si>
  <si>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</si>
  <si>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</si>
  <si>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</si>
  <si>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</si>
  <si>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</si>
  <si>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</si>
  <si>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</si>
  <si>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</si>
  <si>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</si>
  <si>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</si>
  <si>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</si>
  <si>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</si>
  <si>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</si>
  <si>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</si>
  <si>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</si>
  <si>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</si>
  <si>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</si>
  <si>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</si>
  <si>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</si>
  <si>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</si>
  <si>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</si>
  <si>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</si>
  <si>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</si>
  <si>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</si>
  <si>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</si>
  <si>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</si>
  <si>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</si>
  <si>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</si>
  <si>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</si>
  <si>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</si>
  <si>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</si>
  <si>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</si>
  <si>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</si>
  <si>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</si>
  <si>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</si>
  <si>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</si>
  <si>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</si>
  <si>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</si>
  <si>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</si>
  <si>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</si>
  <si>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</si>
  <si>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</si>
  <si>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</si>
  <si>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</si>
  <si>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</si>
  <si>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</si>
  <si>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</si>
  <si>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</si>
  <si>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</si>
  <si>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</si>
  <si>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</si>
  <si>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</si>
  <si>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</si>
  <si>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</si>
  <si>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</si>
  <si>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</si>
  <si>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</si>
  <si>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</si>
  <si>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</si>
  <si>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</si>
  <si>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</si>
  <si>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</si>
  <si>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</si>
  <si>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</si>
  <si>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</si>
  <si>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</si>
  <si>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</si>
  <si>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</si>
  <si>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</si>
  <si>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</si>
  <si>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</si>
  <si>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</si>
  <si>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</si>
  <si>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</si>
  <si>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</si>
  <si>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</si>
  <si>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</si>
  <si>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</si>
  <si>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</si>
  <si>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</si>
  <si>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</si>
  <si>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</si>
  <si>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</si>
  <si>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</si>
  <si>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</si>
  <si>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</si>
  <si>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</si>
  <si>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</si>
  <si>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</si>
  <si>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</si>
  <si>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</si>
  <si>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</si>
  <si>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</si>
  <si>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</si>
  <si>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</si>
  <si>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</si>
  <si>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</si>
  <si>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</si>
  <si>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</si>
  <si>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</si>
  <si>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</si>
  <si>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</si>
  <si>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</si>
  <si>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</si>
  <si>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</si>
  <si>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</si>
  <si>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</si>
  <si>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</si>
  <si>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</si>
  <si>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</si>
  <si>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</si>
  <si>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</si>
  <si>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</si>
  <si>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</si>
  <si>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</si>
  <si>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</si>
  <si>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</si>
  <si>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</si>
  <si>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</si>
  <si>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</si>
  <si>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</si>
  <si>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</si>
  <si>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</si>
  <si>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</si>
  <si>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</si>
  <si>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</si>
  <si>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</si>
  <si>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</si>
  <si>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</si>
  <si>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</si>
  <si>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</si>
  <si>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</si>
  <si>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</si>
  <si>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</si>
  <si>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</si>
  <si>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</si>
  <si>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</si>
  <si>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</si>
  <si>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</si>
  <si>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</si>
  <si>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</si>
  <si>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</si>
  <si>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</si>
  <si>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</si>
  <si>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</si>
  <si>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</si>
  <si>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</si>
  <si>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</si>
  <si>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</si>
  <si>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</si>
  <si>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</si>
  <si>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</si>
  <si>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</si>
  <si>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</si>
  <si>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</si>
  <si>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</si>
  <si>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</si>
  <si>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</si>
  <si>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</si>
  <si>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</si>
  <si>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</si>
  <si>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</si>
  <si>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</si>
  <si>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</si>
  <si>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</si>
  <si>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</si>
  <si>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</si>
  <si>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</si>
  <si>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</si>
  <si>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</si>
  <si>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</si>
  <si>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</si>
  <si>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</si>
  <si>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</si>
  <si>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</si>
  <si>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</si>
  <si>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</si>
  <si>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</si>
  <si>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</si>
  <si>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</si>
  <si>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</si>
  <si>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</si>
  <si>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</si>
  <si>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</si>
  <si>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</si>
  <si>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</si>
  <si>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</si>
  <si>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</si>
  <si>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</si>
  <si>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</si>
  <si>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</si>
  <si>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</si>
  <si>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</si>
  <si>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</si>
  <si>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</si>
  <si>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</si>
  <si>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</si>
  <si>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</si>
  <si>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</si>
  <si>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</si>
  <si>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</si>
  <si>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</si>
  <si>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</si>
  <si>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</si>
  <si>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</si>
  <si>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</si>
  <si>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</si>
  <si>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</si>
  <si>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</si>
  <si>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</si>
  <si>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</si>
  <si>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</si>
  <si>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</si>
  <si>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</si>
  <si>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</si>
  <si>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</si>
  <si>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</si>
  <si>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</si>
  <si>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</si>
  <si>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</si>
  <si>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</si>
  <si>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</si>
  <si>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</si>
  <si>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</si>
  <si>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</si>
  <si>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</si>
  <si>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</si>
  <si>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</si>
  <si>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</si>
  <si>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</si>
  <si>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</si>
  <si>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</si>
  <si>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</si>
  <si>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</si>
  <si>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</si>
  <si>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</si>
  <si>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</si>
  <si>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</si>
  <si>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</si>
  <si>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</si>
  <si>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</si>
  <si>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</si>
  <si>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</si>
  <si>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</si>
  <si>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</si>
  <si>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</si>
  <si>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</si>
  <si>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</si>
  <si>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</si>
  <si>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</si>
  <si>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</si>
  <si>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</si>
  <si>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</si>
  <si>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</si>
  <si>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</si>
  <si>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</si>
  <si>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</si>
  <si>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</si>
  <si>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</si>
  <si>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</si>
  <si>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</si>
  <si>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</si>
  <si>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</si>
  <si>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</si>
  <si>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</si>
  <si>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</si>
  <si>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</si>
  <si>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</si>
  <si>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</si>
  <si>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</si>
  <si>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</si>
  <si>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</si>
  <si>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</si>
  <si>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</si>
  <si>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</si>
  <si>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</si>
  <si>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</si>
  <si>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</si>
  <si>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</si>
  <si>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</si>
  <si>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</si>
  <si>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</si>
  <si>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</si>
  <si>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</si>
  <si>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</si>
  <si>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</si>
  <si>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</si>
  <si>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</si>
  <si>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</si>
  <si>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</si>
  <si>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</si>
  <si>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</si>
  <si>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</si>
  <si>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</si>
  <si>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</si>
  <si>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</si>
  <si>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</si>
  <si>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</si>
  <si>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</si>
  <si>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</si>
  <si>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</si>
  <si>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</si>
  <si>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</si>
  <si>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</si>
  <si>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</si>
  <si>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</si>
  <si>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</si>
  <si>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</si>
  <si>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</si>
  <si>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</si>
  <si>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</si>
  <si>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</si>
  <si>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</si>
  <si>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</si>
  <si>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</si>
  <si>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</si>
  <si>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</si>
  <si>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</si>
  <si>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</si>
  <si>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</si>
  <si>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</si>
  <si>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</si>
  <si>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</si>
  <si>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</si>
  <si>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</si>
  <si>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</si>
  <si>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</si>
  <si>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</si>
  <si>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</si>
  <si>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</si>
  <si>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</si>
  <si>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</si>
  <si>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</si>
  <si>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</si>
  <si>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</si>
  <si>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</si>
  <si>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</si>
  <si>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</si>
  <si>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</si>
  <si>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</si>
  <si>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</si>
  <si>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</si>
  <si>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</si>
  <si>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</si>
  <si>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</si>
  <si>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</si>
  <si>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</si>
  <si>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</si>
  <si>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</si>
  <si>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</si>
  <si>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</si>
  <si>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</si>
  <si>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</si>
  <si>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</si>
  <si>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</si>
  <si>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</si>
  <si>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</si>
  <si>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</si>
  <si>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</si>
  <si>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</si>
  <si>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</si>
  <si>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</si>
  <si>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</si>
  <si>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</si>
  <si>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</si>
  <si>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</si>
  <si>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</si>
  <si>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</si>
  <si>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</si>
  <si>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</si>
  <si>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</si>
  <si>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</si>
  <si>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</si>
  <si>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</si>
  <si>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</si>
  <si>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</si>
  <si>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</si>
  <si>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</si>
  <si>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</si>
  <si>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</si>
  <si>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</si>
  <si>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</si>
  <si>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</si>
  <si>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</si>
  <si>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</si>
  <si>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</si>
  <si>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</si>
  <si>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</si>
  <si>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</si>
  <si>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</si>
  <si>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</si>
  <si>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</si>
  <si>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</si>
  <si>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</si>
  <si>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</si>
  <si>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</si>
  <si>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</si>
  <si>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</si>
  <si>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</si>
  <si>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</si>
  <si>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</si>
  <si>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</si>
  <si>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</si>
  <si>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</si>
  <si>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</si>
  <si>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</si>
  <si>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</si>
  <si>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</si>
  <si>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</si>
  <si>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</si>
  <si>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</si>
  <si>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</si>
  <si>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</si>
  <si>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</si>
  <si>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</si>
  <si>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</si>
  <si>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</si>
  <si>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</si>
  <si>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</si>
  <si>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</si>
  <si>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</si>
  <si>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</si>
  <si>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</si>
  <si>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</si>
  <si>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</si>
  <si>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</si>
  <si>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</si>
  <si>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</si>
  <si>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</si>
  <si>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</si>
  <si>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</si>
  <si>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</si>
  <si>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</si>
  <si>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</si>
  <si>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</si>
  <si>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</si>
  <si>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</si>
  <si>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</si>
  <si>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</si>
  <si>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</si>
  <si>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</si>
  <si>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</si>
  <si>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</si>
  <si>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</si>
  <si>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</si>
  <si>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</si>
  <si>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</si>
  <si>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</si>
  <si>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</si>
  <si>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</si>
  <si>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</si>
  <si>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</si>
  <si>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</si>
  <si>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</si>
  <si>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</si>
  <si>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</si>
  <si>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</si>
  <si>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</si>
  <si>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</si>
  <si>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</si>
  <si>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</si>
  <si>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</si>
  <si>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</si>
  <si>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</si>
  <si>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</si>
  <si>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</si>
  <si>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</si>
  <si>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</si>
  <si>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</si>
  <si>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</si>
  <si>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</si>
  <si>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</si>
  <si>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</si>
  <si>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</si>
  <si>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</si>
  <si>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</si>
  <si>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</si>
  <si>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</si>
  <si>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</si>
  <si>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</si>
  <si>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</si>
  <si>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</si>
  <si>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</si>
  <si>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</si>
  <si>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</si>
  <si>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</si>
  <si>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</si>
  <si>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</si>
  <si>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</si>
  <si>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</si>
  <si>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</si>
  <si>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</si>
  <si>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</si>
  <si>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</si>
  <si>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</si>
  <si>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</si>
  <si>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</si>
  <si>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</si>
  <si>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</si>
  <si>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</si>
  <si>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</si>
  <si>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</si>
  <si>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</si>
  <si>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</si>
  <si>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</si>
  <si>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</si>
  <si>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</si>
  <si>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</si>
  <si>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</si>
  <si>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</si>
  <si>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</si>
  <si>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</si>
  <si>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</si>
  <si>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</si>
  <si>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</si>
  <si>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</si>
  <si>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</si>
  <si>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</si>
  <si>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</si>
  <si>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</si>
  <si>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</si>
  <si>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</si>
  <si>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</si>
  <si>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</si>
  <si>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</si>
  <si>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</si>
  <si>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</si>
  <si>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</si>
  <si>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</si>
  <si>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</si>
  <si>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</si>
  <si>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</si>
  <si>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</si>
  <si>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</si>
  <si>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</si>
  <si>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</si>
  <si>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</si>
  <si>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</si>
  <si>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</si>
  <si>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</si>
  <si>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</si>
  <si>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</si>
  <si>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</si>
  <si>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</si>
  <si>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</si>
  <si>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</si>
  <si>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</si>
  <si>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</si>
  <si>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</si>
  <si>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</si>
  <si>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</si>
  <si>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</si>
  <si>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</si>
  <si>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</si>
  <si>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</si>
  <si>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</si>
  <si>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</si>
  <si>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</si>
  <si>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</si>
  <si>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</si>
  <si>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</si>
  <si>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</si>
  <si>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</si>
  <si>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</si>
  <si>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</si>
  <si>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</si>
  <si>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</si>
  <si>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</si>
  <si>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</si>
  <si>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</si>
  <si>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</si>
  <si>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</si>
  <si>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</si>
  <si>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</si>
  <si>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</si>
  <si>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</si>
  <si>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</si>
  <si>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</si>
  <si>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</si>
  <si>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</si>
  <si>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</si>
  <si>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</si>
  <si>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</si>
  <si>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</si>
  <si>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</si>
  <si>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</si>
  <si>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</si>
  <si>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</si>
  <si>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</si>
  <si>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</si>
  <si>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</si>
  <si>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</si>
  <si>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</si>
  <si>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</si>
  <si>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</si>
  <si>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</si>
  <si>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</si>
  <si>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</si>
  <si>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</si>
  <si>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</si>
  <si>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</si>
  <si>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</si>
  <si>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</si>
  <si>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</si>
  <si>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</si>
  <si>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</si>
  <si>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</si>
  <si>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</si>
  <si>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</si>
  <si>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</si>
  <si>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</si>
  <si>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</si>
  <si>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</si>
  <si>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</si>
  <si>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</si>
  <si>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</si>
  <si>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</si>
  <si>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</si>
  <si>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</si>
  <si>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</si>
  <si>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</si>
  <si>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</si>
  <si>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</si>
  <si>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</si>
  <si>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</si>
  <si>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</si>
  <si>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</si>
  <si>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</si>
  <si>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</si>
  <si>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</si>
  <si>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</si>
  <si>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</si>
  <si>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</si>
  <si>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</si>
  <si>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</si>
  <si>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</si>
  <si>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</si>
  <si>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</si>
  <si>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</si>
  <si>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</si>
  <si>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</si>
  <si>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</si>
  <si>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</si>
  <si>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</si>
  <si>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</si>
  <si>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</si>
  <si>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</si>
  <si>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</si>
  <si>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</si>
  <si>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</si>
  <si>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</si>
  <si>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</si>
  <si>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</si>
  <si>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</si>
  <si>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</si>
  <si>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</si>
  <si>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</si>
  <si>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</si>
  <si>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</si>
  <si>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</si>
  <si>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</si>
  <si>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</si>
  <si>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</si>
  <si>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</si>
  <si>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</si>
  <si>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</si>
  <si>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</si>
  <si>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</si>
  <si>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</si>
  <si>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</si>
  <si>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</si>
  <si>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</si>
  <si>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</si>
  <si>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</si>
  <si>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</si>
  <si>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</si>
  <si>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</si>
  <si>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</si>
  <si>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</si>
  <si>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</si>
  <si>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</si>
  <si>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</si>
  <si>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</si>
  <si>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</si>
  <si>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</si>
  <si>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</si>
  <si>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</si>
  <si>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</si>
  <si>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</si>
  <si>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</si>
  <si>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</si>
  <si>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</si>
  <si>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</si>
  <si>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</si>
  <si>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</si>
  <si>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</si>
  <si>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</si>
  <si>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</si>
  <si>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</si>
  <si>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</si>
  <si>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</si>
  <si>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</si>
  <si>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</si>
  <si>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</si>
  <si>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</si>
  <si>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</si>
  <si>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</si>
  <si>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</si>
  <si>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</si>
  <si>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</si>
  <si>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</si>
  <si>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</si>
  <si>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</si>
  <si>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</si>
  <si>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</si>
  <si>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</si>
  <si>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</si>
  <si>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</si>
  <si>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</si>
  <si>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</si>
  <si>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</si>
  <si>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</si>
  <si>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</si>
  <si>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</si>
  <si>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</si>
  <si>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</si>
  <si>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</si>
  <si>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</si>
  <si>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</si>
  <si>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</si>
  <si>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</si>
  <si>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</si>
  <si>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</si>
  <si>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</si>
  <si>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</si>
  <si>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</si>
  <si>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</si>
  <si>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</si>
  <si>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</si>
  <si>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</si>
  <si>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</si>
  <si>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</si>
  <si>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</si>
  <si>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</si>
  <si>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</si>
  <si>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</si>
  <si>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</si>
  <si>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</si>
  <si>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</si>
  <si>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</si>
  <si>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</si>
  <si>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</si>
  <si>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</si>
  <si>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</si>
  <si>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</si>
  <si>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</si>
  <si>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</si>
  <si>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</si>
  <si>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</si>
  <si>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</si>
  <si>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</si>
  <si>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</si>
  <si>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</si>
  <si>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</si>
  <si>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</si>
  <si>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</si>
  <si>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</si>
  <si>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</si>
  <si>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</si>
  <si>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</si>
  <si>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</si>
  <si>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</si>
  <si>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</si>
  <si>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</si>
  <si>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</si>
  <si>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</si>
  <si>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</si>
  <si>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</si>
  <si>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</si>
  <si>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</si>
  <si>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</si>
  <si>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</si>
  <si>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</si>
  <si>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</si>
  <si>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</si>
  <si>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</si>
  <si>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</si>
  <si>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</si>
  <si>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</si>
  <si>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</si>
  <si>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</si>
  <si>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</si>
  <si>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</si>
  <si>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</si>
  <si>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</si>
  <si>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</si>
  <si>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</si>
  <si>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</si>
  <si>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</si>
  <si>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</si>
  <si>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</si>
  <si>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</si>
  <si>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</si>
  <si>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</si>
  <si>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</si>
  <si>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</si>
  <si>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</si>
  <si>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</si>
  <si>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</si>
  <si>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</si>
  <si>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</si>
  <si>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</si>
  <si>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</si>
  <si>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</si>
  <si>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</si>
  <si>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</si>
  <si>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</si>
  <si>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</si>
  <si>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</si>
  <si>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</si>
  <si>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</si>
  <si>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</si>
  <si>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</si>
  <si>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</si>
  <si>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</si>
  <si>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</si>
  <si>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</si>
  <si>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</si>
  <si>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</si>
  <si>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</si>
  <si>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</si>
  <si>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</si>
  <si>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</si>
  <si>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</si>
  <si>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</si>
  <si>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</si>
  <si>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</si>
  <si>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</si>
  <si>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</si>
  <si>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</si>
  <si>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</si>
  <si>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</si>
  <si>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</si>
  <si>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</si>
  <si>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</si>
  <si>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</si>
  <si>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</si>
  <si>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</si>
  <si>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</si>
  <si>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</si>
  <si>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</si>
  <si>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</si>
  <si>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</si>
  <si>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</si>
  <si>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</si>
  <si>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</si>
  <si>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</si>
  <si>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</si>
  <si>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</si>
  <si>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</si>
  <si>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</si>
  <si>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</si>
  <si>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</si>
  <si>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</si>
  <si>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</si>
  <si>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</si>
  <si>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</si>
  <si>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</si>
  <si>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</si>
  <si>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</si>
  <si>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</si>
  <si>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</si>
  <si>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</si>
  <si>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</si>
  <si>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</si>
  <si>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</si>
  <si>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</si>
  <si>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</si>
  <si>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</si>
  <si>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</si>
  <si>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</si>
  <si>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</si>
  <si>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</si>
  <si>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</si>
  <si>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</si>
  <si>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</si>
  <si>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</si>
  <si>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</si>
  <si>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</si>
  <si>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</si>
  <si>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</si>
  <si>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</si>
  <si>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</si>
  <si>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</si>
  <si>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</si>
  <si>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</si>
  <si>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</si>
  <si>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</si>
  <si>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</si>
  <si>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</si>
  <si>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</si>
  <si>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</si>
  <si>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</si>
  <si>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</si>
  <si>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</si>
  <si>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</si>
  <si>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</si>
  <si>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</si>
  <si>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</si>
  <si>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</si>
  <si>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</si>
  <si>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</si>
  <si>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</si>
  <si>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</si>
  <si>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</si>
  <si>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</si>
  <si>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</si>
  <si>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</si>
  <si>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</si>
  <si>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</si>
  <si>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</si>
  <si>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</si>
  <si>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</si>
  <si>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</si>
  <si>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</si>
  <si>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</si>
  <si>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</si>
  <si>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</si>
  <si>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</si>
  <si>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</si>
  <si>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</si>
  <si>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</si>
  <si>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</si>
  <si>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</si>
  <si>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</si>
  <si>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</si>
  <si>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</si>
  <si>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</si>
  <si>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</si>
  <si>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</si>
  <si>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</si>
  <si>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</si>
  <si>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</si>
  <si>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</si>
  <si>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</si>
  <si>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</si>
  <si>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</si>
  <si>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</si>
  <si>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</si>
  <si>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</si>
  <si>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</si>
  <si>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</si>
  <si>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</si>
  <si>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</si>
  <si>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</si>
  <si>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</si>
  <si>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</si>
  <si>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</si>
  <si>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</si>
  <si>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</si>
  <si>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</si>
  <si>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</si>
  <si>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</si>
  <si>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</si>
  <si>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</si>
  <si>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</si>
  <si>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</si>
  <si>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</si>
  <si>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</si>
  <si>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</si>
  <si>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</si>
  <si>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</si>
  <si>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</si>
  <si>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</si>
  <si>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</si>
  <si>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</si>
  <si>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</si>
  <si>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</si>
  <si>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</si>
  <si>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</si>
  <si>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</si>
  <si>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</si>
  <si>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</si>
  <si>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</si>
  <si>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</si>
  <si>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</si>
  <si>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</si>
  <si>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</si>
  <si>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</si>
  <si>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</si>
  <si>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</si>
  <si>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</si>
  <si>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</si>
  <si>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</si>
  <si>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</si>
  <si>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</si>
  <si>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</si>
  <si>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</si>
  <si>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</si>
  <si>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</si>
  <si>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</si>
  <si>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</si>
  <si>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</si>
  <si>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</si>
  <si>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</si>
  <si>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</si>
  <si>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</si>
  <si>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</si>
  <si>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</si>
  <si>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</si>
  <si>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</si>
  <si>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</si>
  <si>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</si>
  <si>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</si>
  <si>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</si>
  <si>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</si>
  <si>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</si>
  <si>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</si>
  <si>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</si>
  <si>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</si>
  <si>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</si>
  <si>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</si>
  <si>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</si>
  <si>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</si>
  <si>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</si>
  <si>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</si>
  <si>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</si>
  <si>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</si>
  <si>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</si>
  <si>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</si>
  <si>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</si>
  <si>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</si>
  <si>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</si>
  <si>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</si>
  <si>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</si>
  <si>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</si>
  <si>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</si>
  <si>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</si>
  <si>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</si>
  <si>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</si>
  <si>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</si>
  <si>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</si>
  <si>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</si>
  <si>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</si>
  <si>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</si>
  <si>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</si>
  <si>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</si>
  <si>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</si>
  <si>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</si>
  <si>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</si>
  <si>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</si>
  <si>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</si>
  <si>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</si>
  <si>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</si>
  <si>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</si>
  <si>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</si>
  <si>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</si>
  <si>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</si>
  <si>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</si>
  <si>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</si>
  <si>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</si>
  <si>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</si>
  <si>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</si>
  <si>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</si>
  <si>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</si>
  <si>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</si>
  <si>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</si>
  <si>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</si>
  <si>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</si>
  <si>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</si>
  <si>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</si>
  <si>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</si>
  <si>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</si>
  <si>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</si>
  <si>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</si>
  <si>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</si>
  <si>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</si>
  <si>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</si>
  <si>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</si>
  <si>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</si>
  <si>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</si>
  <si>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</si>
  <si>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</si>
  <si>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</si>
  <si>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</si>
  <si>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</si>
  <si>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</si>
  <si>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</si>
  <si>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</si>
  <si>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</si>
  <si>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</si>
  <si>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</si>
  <si>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</si>
  <si>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</si>
  <si>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</si>
  <si>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</si>
  <si>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</si>
  <si>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</si>
  <si>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</si>
  <si>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</si>
  <si>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</si>
  <si>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</si>
  <si>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</si>
  <si>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</si>
  <si>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</si>
  <si>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</si>
  <si>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</si>
  <si>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</si>
  <si>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</si>
  <si>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</si>
  <si>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</si>
  <si>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</si>
  <si>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</si>
  <si>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</si>
  <si>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</si>
  <si>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</si>
  <si>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</si>
  <si>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</si>
  <si>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</si>
  <si>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</si>
  <si>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</si>
  <si>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</si>
  <si>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</si>
  <si>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</si>
  <si>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</si>
  <si>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</si>
  <si>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</si>
  <si>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</si>
  <si>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</si>
  <si>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</si>
  <si>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</si>
  <si>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</si>
  <si>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</si>
  <si>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</si>
  <si>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</si>
  <si>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</si>
  <si>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</si>
  <si>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</si>
  <si>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</si>
  <si>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</si>
  <si>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</si>
  <si>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</si>
  <si>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</si>
  <si>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</si>
  <si>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</si>
  <si>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</si>
  <si>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</si>
  <si>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</si>
  <si>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</si>
  <si>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</si>
  <si>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</si>
  <si>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</si>
  <si>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</si>
  <si>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</si>
  <si>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</si>
  <si>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</si>
  <si>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</si>
  <si>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</si>
  <si>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</si>
  <si>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</si>
  <si>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</si>
  <si>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</si>
  <si>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</si>
  <si>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</si>
  <si>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</si>
  <si>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</si>
  <si>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</si>
  <si>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</si>
  <si>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</si>
  <si>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</si>
  <si>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</si>
  <si>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</si>
  <si>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</si>
  <si>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</si>
  <si>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</si>
  <si>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</si>
  <si>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</si>
  <si>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</si>
  <si>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</si>
  <si>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</si>
  <si>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</si>
  <si>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</si>
  <si>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</si>
  <si>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</si>
  <si>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</si>
  <si>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</si>
  <si>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</si>
  <si>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</si>
  <si>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</si>
  <si>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</si>
  <si>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</si>
  <si>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</si>
  <si>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</si>
  <si>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</si>
  <si>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</si>
  <si>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</si>
  <si>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</si>
  <si>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</si>
  <si>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</si>
  <si>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</si>
  <si>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</si>
  <si>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</si>
  <si>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</si>
  <si>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</si>
  <si>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</si>
  <si>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</si>
  <si>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</si>
  <si>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</si>
  <si>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</si>
  <si>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</si>
  <si>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</si>
  <si>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</si>
  <si>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</si>
  <si>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</si>
  <si>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</si>
  <si>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</si>
  <si>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</si>
  <si>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</si>
  <si>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</si>
  <si>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</si>
  <si>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</si>
  <si>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</si>
  <si>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</si>
  <si>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</si>
  <si>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</si>
  <si>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</si>
  <si>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</si>
  <si>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</si>
  <si>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</si>
  <si>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</si>
  <si>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</si>
  <si>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</si>
  <si>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</si>
  <si>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</si>
  <si>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</si>
  <si>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</si>
  <si>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</si>
  <si>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</si>
  <si>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</si>
  <si>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</si>
  <si>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</si>
  <si>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</si>
  <si>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</si>
  <si>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</si>
  <si>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</si>
  <si>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</si>
  <si>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</si>
  <si>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</si>
  <si>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</si>
  <si>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</si>
  <si>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</si>
  <si>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</si>
  <si>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</si>
  <si>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</si>
  <si>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</si>
  <si>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</si>
  <si>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</si>
  <si>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</si>
  <si>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</si>
  <si>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</si>
  <si>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</si>
  <si>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</si>
  <si>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</si>
  <si>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</si>
  <si>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</si>
  <si>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</si>
  <si>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</si>
  <si>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</si>
  <si>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</si>
  <si>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</si>
  <si>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</si>
  <si>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</si>
  <si>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</si>
  <si>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</si>
  <si>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</si>
  <si>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</si>
  <si>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</si>
  <si>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</si>
  <si>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</si>
  <si>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</si>
  <si>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</si>
  <si>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</si>
  <si>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</si>
  <si>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</si>
  <si>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</si>
  <si>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</si>
  <si>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</si>
  <si>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</si>
  <si>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</si>
  <si>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</si>
  <si>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</si>
  <si>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</si>
  <si>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</si>
  <si>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</si>
  <si>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</si>
  <si>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</si>
  <si>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</si>
  <si>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</si>
  <si>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</si>
  <si>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</si>
  <si>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</si>
  <si>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</si>
  <si>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</si>
  <si>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</si>
  <si>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</si>
  <si>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</si>
  <si>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</si>
  <si>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</si>
  <si>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</si>
  <si>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</si>
  <si>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</si>
  <si>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</si>
  <si>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</si>
  <si>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</si>
  <si>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</si>
  <si>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</si>
  <si>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</si>
  <si>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</si>
  <si>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</si>
  <si>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</si>
  <si>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</si>
  <si>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</si>
  <si>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</si>
  <si>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</si>
  <si>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</si>
  <si>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</si>
  <si>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</si>
  <si>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</si>
  <si>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</si>
  <si>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</si>
  <si>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</si>
  <si>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</si>
  <si>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</si>
  <si>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</si>
  <si>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</si>
  <si>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</si>
  <si>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</si>
  <si>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</si>
  <si>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</si>
  <si>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</si>
  <si>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</si>
  <si>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</si>
  <si>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</si>
  <si>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</si>
  <si>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</si>
  <si>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</si>
  <si>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</si>
  <si>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</si>
  <si>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</si>
  <si>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</si>
  <si>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</si>
  <si>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</si>
  <si>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</si>
  <si>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</si>
  <si>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</si>
  <si>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</si>
  <si>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</si>
  <si>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</si>
  <si>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</si>
  <si>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</si>
  <si>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</si>
  <si>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</si>
  <si>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</si>
  <si>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</si>
  <si>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</si>
  <si>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</si>
  <si>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</si>
  <si>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</si>
  <si>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</si>
  <si>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</si>
  <si>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</si>
  <si>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</si>
  <si>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</si>
  <si>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</si>
  <si>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</si>
  <si>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</si>
  <si>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</si>
  <si>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</si>
  <si>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</si>
  <si>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</si>
  <si>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</si>
  <si>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</si>
  <si>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</si>
  <si>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</si>
  <si>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</si>
  <si>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</si>
  <si>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</si>
  <si>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</si>
  <si>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</si>
  <si>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</si>
  <si>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</si>
  <si>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</si>
  <si>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</si>
  <si>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</si>
  <si>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</si>
  <si>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</si>
  <si>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</si>
  <si>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</si>
  <si>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</si>
  <si>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</si>
  <si>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</si>
  <si>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</si>
  <si>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</si>
  <si>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</si>
  <si>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</si>
  <si>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</si>
  <si>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</si>
  <si>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</si>
  <si>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</si>
  <si>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</si>
  <si>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</si>
  <si>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</si>
  <si>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</si>
  <si>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</si>
  <si>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</si>
  <si>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</si>
  <si>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</si>
  <si>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</si>
  <si>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</si>
  <si>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</si>
  <si>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</si>
  <si>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</si>
  <si>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</si>
  <si>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</si>
  <si>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</si>
  <si>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</si>
  <si>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</si>
  <si>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</si>
  <si>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</si>
  <si>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</si>
  <si>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</si>
  <si>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</si>
  <si>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</si>
  <si>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</si>
  <si>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</si>
  <si>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</si>
  <si>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</si>
  <si>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</si>
  <si>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</si>
  <si>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</si>
  <si>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</si>
  <si>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</si>
  <si>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</si>
  <si>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</si>
  <si>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</si>
  <si>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</si>
  <si>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</si>
  <si>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</si>
  <si>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</si>
  <si>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</si>
  <si>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</si>
  <si>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</si>
  <si>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</si>
  <si>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</si>
  <si>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</si>
  <si>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</si>
  <si>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</si>
  <si>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</si>
  <si>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</si>
  <si>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</si>
  <si>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</si>
  <si>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</si>
  <si>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</si>
  <si>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</si>
  <si>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</si>
  <si>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</si>
  <si>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</si>
  <si>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</si>
  <si>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</si>
  <si>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</si>
  <si>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</si>
  <si>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</si>
  <si>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</si>
  <si>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</si>
  <si>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</si>
  <si>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</si>
  <si>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</si>
  <si>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</si>
  <si>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</si>
  <si>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</si>
  <si>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</si>
  <si>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</si>
  <si>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</si>
  <si>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</si>
  <si>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</si>
  <si>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</si>
  <si>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</si>
  <si>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</si>
  <si>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</si>
  <si>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</si>
  <si>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</si>
  <si>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</si>
  <si>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</si>
  <si>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</si>
  <si>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</si>
  <si>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</si>
  <si>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</si>
  <si>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</si>
  <si>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</si>
  <si>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</si>
  <si>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</si>
  <si>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</si>
  <si>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</si>
  <si>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</si>
  <si>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</si>
  <si>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</si>
  <si>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</si>
  <si>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</si>
  <si>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</si>
  <si>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</si>
  <si>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</si>
  <si>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</si>
  <si>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</si>
  <si>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</si>
  <si>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</si>
  <si>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</si>
  <si>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</si>
  <si>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</si>
  <si>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</si>
  <si>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</si>
  <si>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</si>
  <si>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</si>
  <si>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</si>
  <si>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</si>
  <si>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</si>
  <si>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</si>
  <si>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</si>
  <si>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</si>
  <si>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</si>
  <si>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</si>
  <si>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</si>
  <si>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</si>
  <si>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</si>
  <si>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</si>
  <si>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</si>
  <si>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</si>
  <si>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</si>
  <si>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</si>
  <si>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</si>
  <si>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</si>
  <si>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</si>
  <si>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</si>
  <si>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</si>
  <si>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</si>
  <si>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</si>
  <si>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</si>
  <si>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</si>
  <si>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</si>
  <si>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</si>
  <si>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</si>
  <si>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</si>
  <si>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</si>
  <si>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</si>
  <si>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</si>
  <si>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</si>
  <si>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</si>
  <si>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</si>
  <si>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</si>
  <si>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</si>
  <si>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</si>
  <si>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</si>
  <si>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</si>
  <si>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</si>
  <si>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</si>
  <si>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</si>
  <si>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</si>
  <si>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</si>
  <si>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</si>
  <si>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</si>
  <si>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</si>
  <si>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</si>
  <si>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</si>
  <si>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</si>
  <si>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</si>
  <si>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</si>
  <si>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</si>
  <si>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</si>
  <si>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</si>
  <si>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</si>
  <si>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</si>
  <si>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</si>
  <si>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</si>
  <si>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</si>
  <si>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</si>
  <si>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</si>
  <si>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</si>
  <si>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</si>
  <si>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</si>
  <si>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</si>
  <si>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</si>
  <si>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</si>
  <si>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</si>
  <si>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</si>
  <si>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</si>
  <si>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</si>
  <si>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</si>
  <si>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</si>
  <si>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</si>
  <si>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</si>
  <si>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</si>
  <si>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</si>
  <si>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</si>
  <si>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</si>
  <si>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</si>
  <si>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</si>
  <si>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</si>
  <si>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</si>
  <si>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</si>
  <si>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</si>
  <si>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</si>
  <si>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</si>
  <si>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</si>
  <si>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</si>
  <si>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</si>
  <si>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</si>
  <si>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</si>
  <si>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</si>
  <si>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</si>
  <si>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</si>
  <si>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</si>
  <si>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</si>
  <si>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</si>
  <si>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</si>
  <si>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</si>
  <si>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</si>
  <si>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</si>
  <si>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</si>
  <si>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</si>
  <si>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</si>
  <si>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</si>
  <si>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</si>
  <si>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</si>
  <si>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</si>
  <si>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</si>
  <si>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</si>
  <si>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</si>
  <si>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</si>
  <si>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</si>
  <si>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</si>
  <si>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</si>
  <si>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</si>
  <si>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</si>
  <si>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</si>
  <si>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</si>
  <si>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</si>
  <si>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</si>
  <si>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</si>
  <si>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</si>
  <si>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</si>
  <si>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</si>
  <si>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</si>
  <si>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</si>
  <si>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</si>
  <si>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</si>
  <si>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</si>
  <si>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</si>
  <si>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</si>
  <si>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</si>
  <si>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</si>
  <si>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</si>
  <si>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</si>
  <si>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</si>
  <si>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</si>
  <si>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</si>
  <si>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</si>
  <si>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</si>
  <si>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</si>
  <si>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</si>
  <si>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</si>
  <si>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</si>
  <si>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</si>
  <si>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</si>
  <si>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</si>
  <si>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</si>
  <si>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</si>
  <si>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</si>
  <si>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</si>
  <si>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</si>
  <si>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</si>
  <si>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</si>
  <si>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</si>
  <si>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</si>
  <si>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</si>
  <si>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</si>
  <si>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</si>
  <si>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</si>
  <si>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</si>
  <si>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</si>
  <si>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</si>
  <si>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</si>
  <si>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</si>
  <si>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</si>
  <si>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</si>
  <si>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</si>
  <si>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</si>
  <si>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</si>
  <si>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</si>
  <si>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</si>
  <si>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</si>
  <si>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</si>
  <si>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</si>
  <si>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</si>
  <si>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</si>
  <si>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</si>
  <si>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</si>
  <si>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</si>
  <si>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</si>
  <si>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</si>
  <si>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</si>
  <si>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</si>
  <si>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</si>
  <si>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</si>
  <si>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</si>
  <si>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</si>
  <si>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</si>
  <si>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</si>
  <si>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</si>
  <si>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</si>
  <si>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</si>
  <si>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</si>
  <si>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</si>
  <si>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</si>
  <si>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</si>
  <si>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</si>
  <si>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</si>
  <si>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</si>
  <si>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</si>
  <si>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</si>
  <si>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</si>
  <si>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</si>
  <si>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</si>
  <si>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</si>
  <si>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</si>
  <si>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</si>
  <si>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</si>
  <si>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</si>
  <si>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</si>
  <si>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</si>
  <si>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</si>
  <si>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</si>
  <si>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</si>
  <si>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</si>
  <si>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</si>
  <si>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</si>
  <si>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</si>
  <si>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</si>
  <si>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</si>
  <si>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</si>
  <si>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</si>
  <si>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</si>
  <si>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</si>
  <si>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</si>
  <si>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</si>
  <si>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</si>
  <si>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</si>
  <si>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</si>
  <si>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</si>
  <si>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</si>
  <si>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</si>
  <si>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</si>
  <si>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</si>
  <si>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</si>
  <si>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</si>
  <si>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</si>
  <si>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</si>
  <si>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</si>
  <si>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</si>
  <si>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</si>
  <si>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</si>
  <si>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</si>
  <si>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</si>
  <si>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</si>
  <si>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</si>
  <si>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</si>
  <si>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</si>
  <si>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</si>
  <si>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</si>
  <si>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</si>
  <si>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</si>
  <si>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</si>
  <si>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</si>
  <si>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</si>
  <si>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</si>
  <si>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</si>
  <si>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</si>
  <si>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</si>
  <si>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</si>
  <si>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</si>
  <si>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</si>
  <si>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</si>
  <si>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</si>
  <si>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</si>
  <si>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</si>
  <si>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</si>
  <si>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</si>
  <si>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</si>
  <si>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</si>
  <si>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</si>
  <si>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</si>
  <si>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</si>
  <si>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</si>
  <si>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</si>
  <si>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</si>
  <si>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</si>
  <si>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</si>
  <si>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</si>
  <si>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</si>
  <si>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</si>
  <si>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</si>
  <si>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</si>
  <si>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</si>
  <si>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</si>
  <si>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</si>
  <si>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</si>
  <si>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</si>
  <si>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</si>
  <si>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</si>
  <si>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</si>
  <si>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</si>
  <si>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</si>
  <si>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</si>
  <si>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</si>
  <si>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</si>
  <si>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</si>
  <si>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</si>
  <si>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</si>
  <si>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</si>
  <si>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</si>
  <si>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</si>
  <si>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</si>
  <si>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</si>
  <si>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</si>
  <si>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</si>
  <si>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</si>
  <si>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</si>
  <si>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</si>
  <si>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</si>
  <si>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</si>
  <si>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</si>
  <si>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</si>
  <si>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</si>
  <si>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</si>
  <si>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</si>
  <si>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</si>
  <si>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</si>
  <si>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</si>
  <si>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</si>
  <si>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</si>
  <si>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</si>
  <si>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</si>
  <si>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</si>
  <si>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</si>
  <si>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</si>
  <si>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</si>
  <si>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</si>
  <si>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</si>
  <si>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</si>
  <si>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</si>
  <si>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</si>
  <si>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</si>
  <si>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</si>
  <si>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</si>
  <si>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</si>
  <si>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</si>
  <si>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</si>
  <si>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</si>
  <si>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</si>
  <si>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</si>
  <si>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</si>
  <si>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</si>
  <si>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</si>
  <si>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</si>
  <si>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</si>
  <si>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</si>
  <si>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</si>
  <si>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</si>
  <si>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</si>
  <si>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</si>
  <si>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</si>
  <si>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</si>
  <si>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</si>
  <si>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</si>
  <si>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</si>
  <si>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</si>
  <si>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</si>
  <si>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</si>
  <si>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</si>
  <si>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</si>
  <si>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</si>
  <si>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</si>
  <si>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</si>
  <si>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</si>
  <si>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</si>
  <si>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</si>
  <si>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</si>
  <si>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</si>
  <si>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</si>
  <si>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</si>
  <si>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</si>
  <si>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</si>
  <si>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</si>
  <si>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</si>
  <si>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</si>
  <si>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</si>
  <si>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</si>
  <si>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</si>
  <si>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</si>
  <si>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</si>
  <si>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</si>
  <si>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</si>
  <si>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</si>
  <si>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</si>
  <si>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</si>
  <si>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</si>
  <si>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</si>
  <si>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</si>
  <si>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</si>
  <si>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</si>
  <si>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</si>
  <si>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</si>
  <si>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</si>
  <si>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</si>
  <si>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</si>
  <si>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</si>
  <si>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</si>
  <si>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</si>
  <si>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</si>
  <si>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</si>
  <si>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</si>
  <si>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</si>
  <si>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</si>
  <si>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</si>
  <si>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</si>
  <si>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</si>
  <si>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</si>
  <si>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</si>
  <si>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</si>
  <si>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</si>
  <si>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</si>
  <si>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</si>
  <si>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</si>
  <si>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</si>
  <si>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</si>
  <si>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</si>
  <si>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</si>
  <si>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</si>
  <si>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</si>
  <si>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</si>
  <si>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</si>
  <si>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</si>
  <si>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</si>
  <si>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</si>
  <si>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</si>
  <si>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</si>
  <si>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</si>
  <si>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</si>
  <si>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</si>
  <si>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</si>
  <si>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</si>
  <si>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</si>
  <si>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</si>
  <si>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</si>
  <si>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</si>
  <si>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</si>
  <si>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</si>
  <si>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</si>
  <si>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</si>
  <si>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</si>
  <si>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</si>
  <si>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</si>
  <si>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</si>
  <si>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</si>
  <si>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</si>
  <si>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</si>
  <si>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</si>
  <si>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</si>
  <si>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</si>
  <si>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</si>
  <si>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</si>
  <si>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</si>
  <si>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</si>
  <si>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</si>
  <si>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</si>
  <si>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</si>
  <si>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</si>
  <si>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</si>
  <si>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</si>
  <si>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</si>
  <si>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</si>
  <si>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</si>
  <si>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</si>
  <si>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</si>
  <si>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</si>
  <si>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</si>
  <si>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</si>
  <si>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</si>
  <si>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</si>
  <si>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</si>
  <si>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</si>
  <si>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</si>
  <si>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</si>
  <si>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</si>
  <si>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</si>
  <si>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</si>
  <si>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</si>
  <si>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</si>
  <si>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</si>
  <si>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</si>
  <si>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</si>
  <si>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</si>
  <si>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</si>
  <si>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</si>
  <si>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</si>
  <si>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</si>
  <si>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</si>
  <si>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</si>
  <si>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</si>
  <si>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</si>
  <si>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</si>
  <si>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</si>
  <si>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</si>
  <si>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</si>
  <si>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</si>
  <si>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</si>
  <si>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</si>
  <si>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</si>
  <si>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</si>
  <si>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</si>
  <si>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</si>
  <si>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</si>
  <si>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</si>
  <si>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</si>
  <si>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</si>
  <si>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</si>
  <si>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</si>
  <si>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</si>
  <si>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</si>
  <si>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</si>
  <si>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</si>
  <si>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</si>
  <si>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</si>
  <si>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</si>
  <si>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</si>
  <si>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</si>
  <si>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</si>
  <si>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</si>
  <si>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</si>
  <si>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</si>
  <si>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</si>
  <si>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</si>
  <si>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</si>
  <si>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</si>
  <si>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</si>
  <si>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</si>
  <si>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</si>
  <si>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</si>
  <si>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</si>
  <si>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</si>
  <si>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</si>
  <si>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</si>
  <si>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</si>
  <si>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</si>
  <si>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</si>
  <si>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</si>
  <si>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</si>
  <si>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</si>
  <si>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</si>
  <si>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</si>
  <si>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</si>
  <si>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</si>
  <si>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</si>
  <si>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</si>
  <si>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</si>
  <si>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</si>
  <si>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</si>
  <si>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</si>
  <si>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</si>
  <si>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</si>
  <si>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</si>
  <si>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</si>
  <si>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</si>
  <si>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</si>
  <si>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</si>
  <si>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</si>
  <si>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</si>
  <si>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</si>
  <si>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</si>
  <si>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</si>
  <si>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</si>
  <si>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</si>
  <si>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</si>
  <si>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</si>
  <si>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</si>
  <si>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</si>
  <si>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</si>
  <si>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</si>
  <si>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</si>
  <si>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</si>
  <si>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</si>
  <si>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</si>
  <si>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</si>
  <si>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</si>
  <si>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</si>
  <si>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</si>
  <si>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</si>
  <si>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</si>
  <si>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</si>
  <si>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</si>
  <si>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</si>
  <si>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</si>
  <si>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</si>
  <si>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</si>
  <si>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</si>
  <si>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</si>
  <si>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</si>
  <si>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</si>
  <si>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</si>
  <si>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</si>
  <si>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</si>
  <si>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</si>
  <si>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</si>
  <si>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</si>
  <si>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</si>
  <si>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</si>
  <si>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</si>
  <si>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</si>
  <si>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</si>
  <si>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</si>
  <si>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</si>
  <si>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</si>
  <si>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</si>
  <si>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</si>
  <si>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</si>
  <si>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</si>
  <si>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</si>
  <si>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</si>
  <si>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</si>
  <si>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</si>
  <si>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</si>
  <si>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</si>
  <si>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</si>
  <si>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</si>
  <si>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</si>
  <si>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</si>
  <si>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</si>
  <si>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</si>
  <si>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</si>
  <si>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</si>
  <si>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</si>
  <si>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</si>
  <si>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</si>
  <si>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</si>
  <si>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</si>
  <si>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</si>
  <si>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</si>
  <si>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</si>
  <si>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</si>
  <si>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</si>
  <si>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</si>
  <si>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</si>
  <si>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</si>
  <si>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</si>
  <si>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</si>
  <si>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</si>
  <si>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</si>
  <si>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</si>
  <si>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</si>
  <si>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</si>
  <si>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</si>
  <si>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</si>
  <si>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</si>
  <si>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</si>
  <si>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</si>
  <si>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</si>
  <si>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</si>
  <si>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</si>
  <si>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</si>
  <si>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</si>
  <si>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</si>
  <si>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</si>
  <si>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</si>
  <si>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</si>
  <si>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</si>
  <si>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</si>
  <si>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</si>
  <si>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</si>
  <si>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</si>
  <si>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</si>
  <si>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</si>
  <si>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</si>
  <si>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</si>
  <si>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</si>
  <si>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</si>
  <si>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</si>
  <si>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</si>
  <si>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</si>
  <si>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</si>
  <si>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</si>
  <si>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</si>
  <si>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</si>
  <si>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</si>
  <si>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</si>
  <si>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</si>
  <si>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</si>
  <si>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</si>
  <si>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</si>
  <si>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</si>
  <si>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</si>
  <si>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</si>
  <si>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</si>
  <si>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</si>
  <si>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</si>
  <si>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</si>
  <si>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</si>
  <si>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</si>
  <si>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</si>
  <si>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</si>
  <si>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</si>
  <si>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</si>
  <si>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</si>
  <si>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</si>
  <si>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</si>
  <si>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</si>
  <si>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</si>
  <si>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</si>
  <si>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</si>
  <si>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</si>
  <si>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</si>
  <si>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</si>
  <si>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</si>
  <si>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</si>
  <si>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</si>
  <si>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</si>
  <si>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</si>
  <si>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</si>
  <si>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</si>
  <si>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</si>
  <si>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</si>
  <si>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</si>
  <si>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</si>
  <si>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</si>
  <si>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</si>
  <si>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</si>
  <si>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</si>
  <si>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</si>
  <si>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</si>
  <si>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</si>
  <si>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</si>
  <si>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</si>
  <si>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</si>
  <si>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</si>
  <si>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</si>
  <si>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</si>
  <si>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</si>
  <si>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</si>
  <si>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</si>
  <si>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</si>
  <si>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</si>
  <si>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</si>
  <si>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</si>
  <si>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</si>
  <si>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</si>
  <si>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</si>
  <si>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</si>
  <si>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</si>
  <si>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</si>
  <si>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</si>
  <si>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</si>
  <si>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</si>
  <si>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</si>
  <si>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</si>
  <si>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</si>
  <si>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</si>
  <si>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</si>
  <si>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</si>
  <si>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</si>
  <si>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</si>
  <si>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</si>
  <si>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</si>
  <si>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</si>
  <si>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</si>
  <si>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</si>
  <si>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</si>
  <si>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</si>
  <si>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</si>
  <si>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</si>
  <si>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</si>
  <si>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</si>
  <si>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</si>
  <si>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</si>
  <si>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</si>
  <si>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</si>
  <si>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</si>
  <si>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</si>
  <si>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</si>
  <si>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</si>
  <si>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</si>
  <si>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</si>
  <si>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</si>
  <si>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</si>
  <si>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</si>
  <si>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</si>
  <si>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</si>
  <si>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</si>
  <si>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</si>
  <si>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</si>
  <si>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</si>
  <si>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</si>
  <si>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</si>
  <si>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</si>
  <si>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</si>
  <si>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</si>
  <si>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</si>
  <si>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</si>
  <si>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</si>
  <si>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</si>
  <si>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</si>
  <si>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</si>
  <si>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</si>
  <si>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</si>
  <si>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</si>
  <si>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</si>
  <si>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</si>
  <si>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</si>
  <si>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</si>
  <si>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</si>
  <si>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</si>
  <si>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</si>
  <si>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</si>
  <si>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</si>
  <si>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</si>
  <si>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</si>
  <si>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</si>
  <si>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</si>
  <si>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</si>
  <si>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</si>
  <si>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</si>
  <si>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</si>
  <si>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</si>
  <si>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</si>
  <si>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</si>
  <si>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</si>
  <si>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</si>
  <si>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</si>
  <si>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</si>
  <si>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</si>
  <si>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</si>
  <si>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</si>
  <si>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</si>
  <si>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</si>
  <si>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</si>
  <si>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</si>
  <si>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</si>
  <si>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</si>
  <si>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</si>
  <si>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</si>
  <si>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</si>
  <si>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</si>
  <si>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</si>
  <si>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</si>
  <si>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</si>
  <si>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</si>
  <si>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</si>
  <si>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</si>
  <si>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</si>
  <si>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</si>
  <si>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</si>
  <si>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</si>
  <si>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</si>
  <si>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</si>
  <si>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</si>
  <si>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</si>
  <si>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</si>
  <si>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</si>
  <si>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</si>
  <si>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</si>
  <si>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</si>
  <si>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</si>
  <si>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</si>
  <si>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</si>
  <si>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</si>
  <si>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</si>
  <si>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</si>
  <si>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</si>
  <si>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</si>
  <si>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</si>
  <si>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</si>
  <si>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</si>
  <si>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</si>
  <si>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</si>
  <si>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</si>
  <si>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</si>
  <si>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</si>
  <si>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</si>
  <si>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</si>
  <si>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</si>
  <si>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</si>
  <si>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</si>
  <si>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</si>
  <si>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</si>
  <si>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</si>
  <si>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</si>
  <si>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</si>
  <si>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</si>
  <si>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</si>
  <si>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</si>
  <si>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</si>
  <si>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</si>
  <si>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</si>
  <si>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</si>
  <si>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</si>
  <si>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</si>
  <si>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</si>
  <si>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</si>
  <si>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</si>
  <si>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</si>
  <si>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</si>
  <si>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</si>
  <si>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</si>
  <si>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</si>
  <si>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</si>
  <si>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</si>
  <si>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</si>
  <si>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</si>
  <si>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</si>
  <si>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</si>
  <si>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</si>
  <si>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</si>
  <si>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</si>
  <si>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</si>
  <si>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</si>
  <si>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</si>
  <si>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</si>
  <si>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</si>
  <si>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</si>
  <si>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</si>
  <si>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</si>
  <si>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</si>
  <si>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</si>
  <si>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</si>
  <si>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</si>
  <si>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</si>
  <si>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</si>
  <si>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</si>
  <si>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</si>
  <si>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</si>
  <si>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</si>
  <si>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</si>
  <si>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</si>
  <si>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</si>
  <si>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</si>
  <si>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</si>
  <si>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</si>
  <si>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</si>
  <si>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</si>
  <si>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</si>
  <si>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</si>
  <si>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</si>
  <si>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</si>
  <si>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</si>
  <si>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</si>
  <si>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</si>
  <si>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</si>
  <si>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</si>
  <si>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</si>
  <si>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</si>
  <si>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</si>
  <si>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</si>
  <si>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</si>
  <si>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</si>
  <si>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</si>
  <si>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</si>
  <si>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</si>
  <si>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</si>
  <si>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</si>
  <si>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</si>
  <si>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</si>
  <si>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</si>
  <si>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</si>
  <si>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</si>
  <si>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</si>
  <si>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</si>
  <si>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</si>
  <si>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</si>
  <si>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</si>
  <si>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</si>
  <si>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</si>
  <si>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</si>
  <si>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</si>
  <si>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</si>
  <si>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</si>
  <si>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</si>
  <si>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</si>
  <si>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</si>
  <si>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</si>
  <si>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</si>
  <si>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</si>
  <si>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</si>
  <si>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</si>
  <si>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</si>
  <si>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</si>
  <si>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</si>
  <si>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</si>
  <si>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</si>
  <si>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</si>
  <si>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</si>
  <si>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</si>
  <si>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</si>
  <si>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</si>
  <si>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</si>
  <si>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</si>
  <si>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</si>
  <si>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</si>
  <si>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</si>
  <si>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</si>
  <si>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</si>
  <si>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</si>
  <si>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</si>
  <si>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</si>
  <si>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</si>
  <si>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</si>
  <si>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</si>
  <si>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</si>
  <si>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</si>
  <si>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</si>
  <si>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</si>
  <si>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</si>
  <si>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</si>
  <si>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</si>
  <si>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</si>
  <si>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</si>
  <si>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</si>
  <si>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</si>
  <si>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</si>
  <si>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</si>
  <si>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</si>
  <si>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</si>
  <si>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</si>
  <si>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</si>
  <si>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</si>
  <si>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</si>
  <si>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</si>
  <si>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</si>
  <si>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</si>
  <si>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</si>
  <si>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</si>
  <si>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</si>
  <si>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</si>
  <si>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</si>
  <si>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</si>
  <si>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</si>
  <si>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</si>
  <si>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</si>
  <si>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</si>
  <si>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</si>
  <si>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</si>
  <si>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</si>
  <si>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</si>
  <si>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</si>
  <si>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</si>
  <si>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</si>
  <si>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</si>
  <si>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</si>
  <si>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</si>
  <si>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</si>
  <si>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</si>
  <si>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</si>
  <si>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</si>
  <si>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</si>
  <si>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</si>
  <si>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</si>
  <si>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</si>
  <si>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</si>
  <si>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</si>
  <si>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</si>
  <si>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</si>
  <si>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</si>
  <si>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</si>
  <si>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</si>
  <si>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</si>
  <si>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</si>
  <si>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</si>
  <si>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</si>
  <si>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</si>
  <si>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</si>
  <si>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</si>
  <si>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</si>
  <si>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</si>
  <si>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</si>
  <si>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</si>
  <si>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</si>
  <si>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</si>
  <si>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</si>
  <si>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</si>
  <si>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</si>
  <si>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</si>
  <si>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</si>
  <si>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</si>
  <si>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</si>
  <si>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</si>
  <si>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</si>
  <si>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</si>
  <si>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</si>
  <si>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</si>
  <si>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</si>
  <si>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</si>
  <si>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</si>
  <si>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</si>
  <si>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</si>
  <si>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</si>
  <si>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</si>
  <si>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</si>
  <si>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</si>
  <si>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</si>
  <si>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</si>
  <si>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</si>
  <si>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</si>
  <si>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</si>
  <si>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</si>
  <si>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</si>
  <si>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</si>
  <si>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</si>
  <si>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</si>
  <si>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</si>
  <si>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</si>
  <si>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</si>
  <si>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</si>
  <si>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</si>
  <si>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</si>
  <si>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</si>
  <si>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</si>
  <si>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</si>
  <si>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</si>
  <si>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</si>
  <si>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</si>
  <si>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</si>
  <si>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</si>
  <si>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</si>
  <si>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</si>
  <si>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</si>
  <si>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</si>
  <si>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</si>
  <si>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</si>
  <si>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</si>
  <si>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</si>
  <si>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</si>
  <si>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</si>
  <si>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</si>
  <si>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</si>
  <si>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</si>
  <si>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</si>
  <si>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</si>
  <si>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</si>
  <si>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</si>
  <si>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</si>
  <si>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</si>
  <si>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</si>
  <si>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</si>
  <si>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</si>
  <si>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</si>
  <si>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</si>
  <si>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</si>
  <si>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</si>
  <si>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</si>
  <si>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</si>
  <si>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</si>
  <si>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</si>
  <si>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</si>
  <si>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</si>
  <si>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</si>
  <si>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</si>
  <si>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</si>
  <si>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</si>
  <si>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</si>
  <si>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</si>
  <si>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</si>
  <si>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</si>
  <si>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</si>
  <si>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</si>
  <si>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</si>
  <si>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</si>
  <si>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</si>
  <si>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</si>
  <si>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</si>
  <si>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</si>
  <si>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</si>
  <si>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</si>
  <si>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</si>
  <si>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</si>
  <si>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</si>
  <si>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</si>
  <si>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</si>
  <si>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</si>
  <si>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</si>
  <si>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</si>
  <si>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</si>
  <si>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</si>
  <si>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</si>
  <si>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</si>
  <si>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</si>
  <si>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</si>
  <si>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</si>
  <si>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</si>
  <si>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</si>
  <si>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</si>
  <si>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</si>
  <si>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</si>
  <si>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</si>
  <si>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</si>
  <si>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</si>
  <si>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</si>
  <si>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</si>
  <si>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</si>
  <si>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</si>
  <si>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</si>
  <si>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</si>
  <si>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</si>
  <si>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</si>
  <si>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</si>
  <si>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</si>
  <si>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</si>
  <si>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</si>
  <si>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</si>
  <si>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</si>
  <si>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</si>
  <si>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</si>
  <si>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</si>
  <si>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</si>
  <si>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</si>
  <si>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</si>
  <si>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</si>
  <si>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</si>
  <si>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</si>
  <si>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</si>
  <si>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</si>
  <si>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</si>
  <si>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</si>
  <si>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</si>
  <si>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</si>
  <si>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</si>
  <si>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</si>
  <si>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</si>
  <si>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</si>
  <si>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</si>
  <si>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</si>
  <si>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</si>
  <si>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</si>
  <si>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</si>
  <si>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</si>
  <si>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</si>
  <si>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</si>
  <si>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</si>
  <si>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</si>
  <si>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</si>
  <si>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</si>
  <si>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</si>
  <si>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</si>
  <si>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</si>
  <si>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</si>
  <si>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</si>
  <si>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</si>
  <si>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</si>
  <si>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</si>
  <si>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</si>
  <si>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</si>
  <si>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</si>
  <si>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</si>
  <si>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</si>
  <si>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</si>
  <si>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</si>
  <si>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</si>
  <si>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</si>
  <si>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</si>
  <si>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</si>
  <si>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</si>
  <si>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</si>
  <si>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</si>
  <si>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</si>
  <si>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</si>
  <si>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</si>
  <si>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</si>
  <si>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</si>
  <si>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</si>
  <si>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</si>
  <si>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</si>
  <si>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</si>
  <si>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</si>
  <si>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</si>
  <si>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</si>
  <si>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</si>
  <si>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</si>
  <si>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</si>
  <si>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</si>
  <si>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</si>
  <si>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</si>
  <si>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</si>
  <si>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</si>
  <si>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</si>
  <si>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</si>
  <si>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</si>
  <si>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</si>
  <si>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</si>
  <si>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</si>
  <si>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</si>
  <si>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</si>
  <si>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</si>
  <si>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</si>
  <si>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</si>
  <si>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</si>
  <si>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</si>
  <si>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</si>
  <si>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</si>
  <si>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</si>
  <si>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</si>
  <si>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</si>
  <si>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</si>
  <si>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</si>
  <si>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</si>
  <si>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</si>
  <si>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</si>
  <si>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</si>
  <si>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</si>
  <si>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</si>
  <si>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</si>
  <si>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</si>
  <si>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</si>
  <si>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</si>
  <si>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</si>
  <si>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</si>
  <si>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</si>
  <si>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</si>
  <si>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</si>
  <si>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</si>
  <si>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</si>
  <si>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</si>
  <si>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</si>
  <si>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</si>
  <si>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</si>
  <si>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</si>
  <si>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</si>
  <si>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</si>
  <si>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</si>
  <si>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</si>
  <si>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</si>
  <si>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</si>
  <si>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</si>
  <si>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</si>
  <si>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</si>
  <si>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</si>
  <si>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</si>
  <si>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</si>
  <si>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</si>
  <si>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</si>
  <si>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</si>
  <si>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</si>
  <si>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</si>
  <si>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</si>
  <si>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</si>
  <si>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</si>
  <si>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</si>
  <si>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</si>
  <si>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</si>
  <si>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</si>
  <si>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</si>
  <si>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</si>
  <si>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</si>
  <si>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</si>
  <si>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</si>
  <si>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</si>
  <si>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</si>
  <si>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</si>
  <si>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</si>
  <si>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</si>
  <si>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</si>
  <si>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</si>
  <si>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</si>
  <si>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</si>
  <si>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</si>
  <si>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</si>
  <si>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</si>
  <si>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</si>
  <si>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</si>
  <si>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</si>
  <si>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</si>
  <si>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</si>
  <si>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</si>
  <si>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</si>
  <si>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</si>
  <si>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</si>
  <si>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</si>
  <si>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</si>
  <si>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</si>
  <si>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</si>
  <si>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</si>
  <si>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</si>
  <si>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</si>
  <si>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</si>
  <si>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</si>
  <si>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</si>
  <si>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</si>
  <si>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</si>
  <si>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</si>
  <si>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</si>
  <si>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</si>
  <si>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</si>
  <si>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</si>
  <si>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</si>
  <si>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</si>
  <si>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</si>
  <si>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</si>
  <si>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</si>
  <si>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</si>
  <si>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</si>
  <si>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</si>
  <si>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</si>
  <si>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</si>
  <si>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</si>
  <si>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</si>
  <si>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</si>
  <si>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</si>
  <si>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</si>
  <si>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</si>
  <si>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</si>
  <si>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</si>
  <si>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</si>
  <si>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</si>
  <si>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</si>
  <si>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</si>
  <si>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</si>
  <si>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</si>
  <si>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</si>
  <si>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</si>
  <si>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</si>
  <si>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</si>
  <si>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</si>
  <si>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</si>
  <si>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</si>
  <si>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</si>
  <si>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</si>
  <si>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</si>
  <si>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</si>
  <si>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</si>
  <si>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</si>
  <si>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</si>
  <si>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</si>
  <si>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</si>
  <si>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</si>
  <si>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</si>
  <si>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</si>
  <si>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</si>
  <si>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</si>
  <si>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</si>
  <si>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</si>
  <si>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</si>
  <si>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</si>
  <si>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</si>
  <si>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</si>
  <si>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</si>
  <si>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</si>
  <si>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</si>
  <si>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</si>
  <si>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</si>
  <si>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</si>
  <si>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</si>
  <si>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</si>
  <si>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</si>
  <si>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</si>
  <si>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</si>
  <si>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</si>
  <si>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</si>
  <si>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</si>
  <si>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</si>
  <si>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</si>
  <si>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</si>
  <si>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</si>
  <si>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</si>
  <si>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</si>
  <si>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</si>
  <si>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</si>
  <si>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</si>
  <si>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</si>
  <si>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</si>
  <si>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</si>
  <si>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</si>
  <si>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</si>
  <si>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</si>
  <si>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</si>
  <si>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</si>
  <si>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</si>
  <si>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</si>
  <si>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</si>
  <si>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</si>
  <si>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</si>
  <si>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</si>
  <si>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</si>
  <si>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</si>
  <si>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</si>
  <si>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</si>
  <si>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</si>
  <si>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</si>
  <si>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</si>
  <si>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</si>
  <si>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</si>
  <si>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</si>
  <si>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</si>
  <si>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</si>
  <si>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</si>
  <si>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</si>
  <si>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</si>
  <si>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</si>
  <si>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</si>
  <si>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</si>
  <si>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</si>
  <si>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</si>
  <si>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</si>
  <si>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</si>
  <si>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</si>
  <si>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</si>
  <si>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</si>
  <si>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</si>
  <si>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</si>
  <si>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</si>
  <si>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</si>
  <si>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</si>
  <si>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</si>
  <si>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</si>
  <si>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</si>
  <si>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</si>
  <si>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</si>
  <si>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</si>
  <si>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</si>
  <si>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</si>
  <si>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</si>
  <si>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</si>
  <si>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</si>
  <si>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</si>
  <si>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</si>
  <si>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</si>
  <si>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</si>
  <si>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</si>
  <si>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</si>
  <si>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</si>
  <si>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</si>
  <si>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</si>
  <si>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</si>
  <si>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</si>
  <si>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</si>
  <si>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</si>
  <si>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</si>
  <si>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</si>
  <si>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</si>
  <si>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</si>
  <si>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</si>
  <si>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</si>
  <si>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</si>
  <si>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</si>
  <si>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</si>
  <si>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</si>
  <si>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</si>
  <si>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</si>
  <si>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</si>
  <si>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</si>
  <si>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</si>
  <si>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</si>
  <si>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</si>
  <si>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</si>
  <si>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</si>
  <si>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</si>
  <si>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</si>
  <si>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</si>
  <si>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</si>
  <si>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</si>
  <si>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</si>
  <si>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</si>
  <si>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</si>
  <si>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</si>
  <si>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</si>
  <si>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</si>
  <si>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</si>
  <si>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</si>
  <si>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</si>
  <si>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</si>
  <si>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</si>
  <si>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</si>
  <si>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</si>
  <si>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</si>
  <si>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</si>
  <si>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</si>
  <si>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</si>
  <si>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</si>
  <si>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</si>
  <si>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</si>
  <si>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</si>
  <si>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</si>
  <si>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</si>
  <si>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</si>
  <si>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</si>
  <si>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</si>
  <si>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</si>
  <si>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</si>
  <si>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</si>
  <si>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</si>
  <si>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</si>
  <si>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</si>
  <si>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</si>
  <si>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</si>
  <si>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</si>
  <si>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</si>
  <si>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</si>
  <si>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</si>
  <si>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</si>
  <si>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</si>
  <si>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</si>
  <si>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</si>
  <si>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</si>
  <si>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</si>
  <si>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</si>
  <si>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</si>
  <si>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</si>
  <si>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</si>
  <si>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</si>
  <si>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</si>
  <si>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</si>
  <si>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</si>
  <si>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</si>
  <si>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</si>
  <si>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</si>
  <si>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</si>
  <si>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</si>
  <si>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</si>
  <si>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</si>
  <si>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</si>
  <si>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</si>
  <si>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</si>
  <si>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</si>
  <si>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</si>
  <si>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</si>
  <si>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</si>
  <si>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</si>
  <si>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</si>
  <si>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</si>
  <si>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</si>
  <si>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</si>
  <si>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</si>
  <si>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</si>
  <si>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</si>
  <si>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</si>
  <si>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</si>
  <si>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</si>
  <si>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</si>
  <si>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</si>
  <si>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</si>
  <si>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</si>
  <si>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</si>
  <si>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</si>
  <si>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</si>
  <si>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</si>
  <si>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</si>
  <si>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</si>
  <si>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</si>
  <si>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</si>
  <si>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</si>
  <si>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</si>
  <si>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</si>
  <si>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</si>
  <si>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</si>
  <si>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</si>
  <si>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</si>
  <si>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</si>
  <si>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</si>
  <si>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</si>
  <si>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</si>
  <si>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</si>
  <si>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</si>
  <si>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</si>
  <si>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</si>
  <si>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</si>
  <si>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</si>
  <si>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</si>
  <si>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</si>
  <si>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</si>
  <si>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</si>
  <si>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</si>
  <si>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</si>
  <si>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</si>
  <si>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</si>
  <si>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</si>
  <si>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</si>
  <si>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</si>
  <si>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</si>
  <si>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</si>
  <si>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</si>
  <si>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</si>
  <si>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</si>
  <si>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</si>
  <si>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</si>
  <si>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</si>
  <si>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</si>
  <si>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</si>
  <si>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</si>
  <si>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</si>
  <si>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</si>
  <si>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</si>
  <si>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</si>
  <si>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</si>
  <si>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</si>
  <si>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</si>
  <si>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</si>
  <si>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</si>
  <si>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</si>
  <si>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</si>
  <si>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</si>
  <si>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</si>
  <si>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</si>
  <si>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</si>
  <si>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</si>
  <si>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</si>
  <si>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</si>
  <si>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</si>
  <si>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</si>
  <si>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</si>
  <si>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</si>
  <si>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</si>
  <si>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</si>
  <si>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</si>
  <si>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</si>
  <si>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</si>
  <si>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</si>
  <si>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</si>
  <si>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</si>
  <si>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</si>
  <si>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</si>
  <si>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</si>
  <si>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</si>
  <si>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</si>
  <si>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</si>
  <si>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</si>
  <si>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</si>
  <si>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</si>
  <si>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</si>
  <si>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</si>
  <si>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</si>
  <si>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</si>
  <si>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</si>
  <si>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</si>
  <si>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</si>
  <si>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</si>
  <si>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</si>
  <si>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</si>
  <si>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</si>
  <si>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</si>
  <si>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</si>
  <si>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</si>
  <si>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</si>
  <si>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</si>
  <si>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</si>
  <si>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</si>
  <si>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</si>
  <si>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</si>
  <si>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</si>
  <si>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</si>
  <si>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</si>
  <si>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</si>
  <si>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</si>
  <si>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</si>
  <si>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</si>
  <si>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</si>
  <si>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</si>
  <si>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</si>
  <si>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</si>
  <si>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</si>
  <si>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</si>
  <si>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</si>
  <si>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</si>
  <si>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</si>
  <si>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</si>
  <si>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</si>
  <si>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</si>
  <si>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</si>
  <si>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</si>
  <si>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</si>
  <si>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</si>
  <si>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</si>
  <si>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</si>
  <si>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</si>
  <si>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</si>
  <si>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</si>
  <si>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</si>
  <si>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</si>
  <si>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</si>
  <si>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</si>
  <si>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</si>
  <si>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</si>
  <si>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</si>
  <si>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</si>
  <si>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</si>
  <si>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</si>
  <si>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</si>
  <si>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</si>
  <si>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</si>
  <si>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</si>
  <si>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</si>
  <si>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</si>
  <si>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</si>
  <si>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</si>
  <si>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</si>
  <si>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</si>
  <si>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</si>
  <si>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</si>
  <si>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</si>
  <si>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</si>
  <si>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</si>
  <si>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</si>
  <si>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</si>
  <si>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</si>
  <si>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</si>
  <si>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</si>
  <si>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</si>
  <si>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</si>
  <si>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</si>
  <si>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</si>
  <si>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</si>
  <si>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</si>
  <si>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</si>
  <si>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</si>
  <si>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</si>
  <si>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</si>
  <si>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</si>
  <si>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</si>
  <si>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</si>
  <si>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</si>
  <si>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</si>
  <si>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</si>
  <si>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</si>
  <si>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</si>
  <si>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</si>
  <si>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</si>
  <si>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</si>
  <si>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</si>
  <si>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</si>
  <si>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</si>
  <si>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</si>
  <si>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</si>
  <si>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</si>
  <si>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</si>
  <si>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</si>
  <si>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</si>
  <si>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</si>
  <si>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</si>
  <si>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</si>
  <si>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</si>
  <si>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</si>
  <si>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</si>
  <si>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</si>
  <si>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</si>
  <si>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</si>
  <si>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</si>
  <si>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</si>
  <si>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</si>
  <si>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</si>
  <si>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</si>
  <si>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</si>
  <si>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</si>
  <si>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</si>
  <si>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</si>
  <si>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</si>
  <si>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</si>
  <si>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</si>
  <si>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</si>
  <si>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</si>
  <si>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</si>
  <si>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</si>
  <si>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</si>
  <si>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</si>
  <si>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</si>
  <si>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</si>
  <si>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</si>
  <si>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</si>
  <si>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</si>
  <si>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</si>
  <si>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</si>
  <si>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</si>
  <si>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</si>
  <si>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</si>
  <si>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</si>
  <si>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</si>
  <si>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</si>
  <si>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</si>
  <si>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</si>
  <si>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</si>
  <si>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</si>
  <si>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</si>
  <si>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</si>
  <si>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</si>
  <si>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</si>
  <si>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</si>
  <si>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</si>
  <si>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</si>
  <si>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</si>
  <si>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</si>
  <si>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</si>
  <si>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</si>
  <si>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</si>
  <si>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</si>
  <si>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</si>
  <si>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</si>
  <si>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</si>
  <si>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</si>
  <si>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</si>
  <si>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</si>
  <si>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</si>
  <si>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</si>
  <si>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</si>
  <si>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</si>
  <si>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</si>
  <si>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</si>
  <si>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</si>
  <si>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</si>
  <si>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</si>
  <si>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</si>
  <si>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</si>
  <si>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</si>
  <si>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</si>
  <si>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</si>
  <si>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</si>
  <si>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</si>
  <si>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</si>
  <si>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</si>
  <si>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</si>
  <si>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</si>
  <si>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</si>
  <si>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</si>
  <si>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</si>
  <si>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</si>
  <si>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</si>
  <si>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</si>
  <si>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</si>
  <si>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</si>
  <si>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</si>
  <si>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</si>
  <si>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</si>
  <si>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</si>
  <si>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</si>
  <si>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</si>
  <si>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</si>
  <si>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</si>
  <si>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</si>
  <si>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</si>
  <si>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</si>
  <si>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</si>
  <si>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</si>
  <si>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</si>
  <si>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</si>
  <si>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</si>
  <si>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</si>
  <si>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</si>
  <si>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</si>
  <si>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</si>
  <si>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</si>
  <si>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</si>
  <si>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</si>
  <si>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</si>
  <si>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</si>
  <si>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</si>
  <si>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</si>
  <si>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</si>
  <si>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</si>
  <si>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</si>
  <si>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</si>
  <si>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</si>
  <si>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</si>
  <si>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</si>
  <si>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</si>
  <si>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</si>
  <si>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</si>
  <si>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</si>
  <si>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</si>
  <si>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</si>
  <si>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</si>
  <si>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</si>
  <si>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</si>
  <si>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</si>
  <si>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</si>
  <si>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</si>
  <si>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</si>
  <si>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</si>
  <si>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</si>
  <si>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</si>
  <si>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</si>
  <si>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</si>
  <si>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</si>
  <si>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</si>
  <si>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</si>
  <si>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</si>
  <si>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</si>
  <si>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</si>
  <si>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</si>
  <si>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</si>
  <si>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</si>
  <si>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</si>
  <si>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</si>
  <si>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</si>
  <si>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</si>
  <si>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</si>
  <si>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</si>
  <si>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</si>
  <si>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</si>
  <si>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</si>
  <si>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</si>
  <si>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</si>
  <si>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</si>
  <si>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</si>
  <si>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</si>
  <si>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</si>
  <si>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</si>
  <si>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</si>
  <si>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</si>
  <si>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</si>
  <si>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</si>
  <si>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</si>
  <si>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</si>
  <si>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</si>
  <si>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</si>
  <si>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</si>
  <si>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</si>
  <si>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</si>
  <si>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</si>
  <si>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</si>
  <si>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</si>
  <si>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</si>
  <si>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</si>
  <si>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</si>
  <si>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</si>
  <si>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</si>
  <si>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</si>
  <si>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</si>
  <si>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</si>
  <si>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</si>
  <si>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</si>
  <si>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</si>
  <si>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</si>
  <si>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</si>
  <si>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</si>
  <si>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</si>
  <si>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</si>
  <si>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</si>
  <si>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</si>
  <si>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</si>
  <si>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</si>
  <si>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</si>
  <si>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</si>
  <si>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</si>
  <si>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</si>
  <si>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</si>
  <si>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</si>
  <si>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</si>
  <si>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</si>
  <si>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</si>
  <si>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</si>
  <si>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</si>
  <si>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</si>
  <si>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</si>
  <si>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</si>
  <si>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</si>
  <si>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</si>
  <si>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</si>
  <si>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</si>
  <si>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</si>
  <si>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</si>
  <si>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</si>
  <si>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</si>
  <si>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</si>
  <si>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</si>
  <si>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</si>
  <si>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</si>
  <si>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</si>
  <si>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</si>
  <si>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</si>
  <si>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</si>
  <si>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</si>
  <si>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</si>
  <si>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</si>
  <si>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</si>
  <si>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</si>
  <si>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</si>
  <si>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</si>
  <si>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</si>
  <si>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</si>
  <si>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</si>
  <si>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</si>
  <si>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</si>
  <si>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</si>
  <si>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</si>
  <si>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</si>
  <si>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</si>
  <si>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</si>
  <si>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</si>
  <si>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</si>
  <si>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</si>
  <si>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</si>
  <si>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</si>
  <si>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</si>
  <si>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</si>
  <si>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</si>
  <si>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</si>
  <si>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</si>
  <si>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</si>
  <si>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</si>
  <si>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</si>
  <si>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</si>
  <si>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</si>
  <si>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</si>
  <si>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</si>
  <si>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</si>
  <si>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</si>
  <si>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</si>
  <si>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</si>
  <si>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</si>
  <si>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</si>
  <si>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</si>
  <si>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</si>
  <si>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</si>
  <si>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</si>
  <si>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</si>
  <si>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</si>
  <si>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</si>
  <si>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</si>
  <si>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</si>
  <si>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</si>
  <si>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</si>
  <si>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</si>
  <si>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</si>
  <si>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</si>
  <si>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</si>
  <si>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</si>
  <si>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</si>
  <si>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</si>
  <si>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</si>
  <si>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</si>
  <si>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</si>
  <si>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</si>
  <si>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</si>
  <si>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</si>
  <si>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</si>
  <si>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</si>
  <si>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</si>
  <si>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</si>
  <si>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</si>
  <si>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</si>
  <si>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</si>
  <si>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</si>
  <si>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</si>
  <si>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</si>
  <si>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</si>
  <si>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</si>
  <si>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</si>
  <si>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</si>
  <si>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</si>
  <si>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</si>
  <si>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</si>
  <si>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</si>
  <si>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</si>
  <si>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</si>
  <si>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</si>
  <si>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</si>
  <si>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</si>
  <si>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</si>
  <si>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</si>
  <si>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</si>
  <si>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</si>
  <si>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</si>
  <si>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</si>
  <si>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</si>
  <si>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</si>
  <si>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</si>
  <si>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</si>
  <si>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</si>
  <si>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</si>
  <si>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</si>
  <si>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</si>
  <si>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</si>
  <si>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</si>
  <si>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</si>
  <si>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</si>
  <si>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</si>
  <si>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</si>
  <si>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</si>
  <si>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</si>
  <si>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</si>
  <si>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</si>
  <si>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</si>
  <si>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</si>
  <si>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</si>
  <si>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</si>
  <si>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</si>
  <si>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</si>
  <si>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</si>
  <si>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</si>
  <si>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</si>
  <si>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</si>
  <si>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</si>
  <si>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</si>
  <si>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</si>
  <si>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</si>
  <si>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</si>
  <si>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</si>
  <si>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</si>
  <si>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</si>
  <si>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</si>
  <si>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</si>
  <si>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</si>
  <si>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</si>
  <si>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</si>
  <si>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</si>
  <si>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</si>
  <si>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</si>
  <si>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</si>
  <si>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</si>
  <si>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</si>
  <si>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</si>
  <si>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</si>
  <si>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</si>
  <si>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</si>
  <si>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</si>
  <si>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</si>
  <si>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</si>
  <si>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</si>
  <si>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</si>
  <si>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</si>
  <si>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</si>
  <si>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</si>
  <si>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</si>
  <si>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</si>
  <si>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</si>
  <si>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</si>
  <si>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</si>
  <si>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</si>
  <si>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</si>
  <si>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</si>
  <si>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</si>
  <si>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</si>
  <si>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</si>
  <si>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</si>
  <si>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</si>
  <si>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</si>
  <si>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</si>
  <si>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</si>
  <si>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</si>
  <si>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</si>
  <si>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</si>
  <si>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</si>
  <si>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</si>
  <si>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</si>
  <si>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</si>
  <si>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</si>
  <si>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</si>
  <si>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</si>
  <si>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</si>
  <si>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</si>
  <si>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</si>
  <si>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</si>
  <si>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</si>
  <si>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</si>
  <si>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</si>
  <si>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</si>
  <si>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</si>
  <si>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</si>
  <si>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</si>
  <si>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</si>
  <si>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</si>
  <si>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</si>
  <si>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</si>
  <si>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</si>
  <si>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</si>
  <si>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</si>
  <si>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</si>
  <si>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</si>
  <si>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</si>
  <si>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</si>
  <si>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</si>
  <si>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</si>
  <si>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</si>
  <si>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</si>
  <si>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</si>
  <si>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</si>
  <si>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</si>
  <si>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</si>
  <si>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</si>
  <si>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</si>
  <si>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</si>
  <si>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</si>
  <si>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</si>
  <si>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</si>
  <si>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</si>
  <si>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</si>
  <si>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</si>
  <si>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</si>
  <si>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</si>
  <si>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</si>
  <si>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</si>
  <si>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</si>
  <si>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</si>
  <si>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</si>
  <si>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</si>
  <si>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</si>
  <si>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</si>
  <si>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</si>
  <si>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</si>
  <si>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</si>
  <si>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</si>
  <si>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</si>
  <si>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</si>
  <si>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</si>
  <si>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</si>
  <si>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</si>
  <si>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</si>
  <si>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</si>
  <si>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</si>
  <si>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</si>
  <si>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</si>
  <si>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</si>
  <si>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</si>
  <si>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</si>
  <si>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</si>
  <si>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</si>
  <si>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</si>
  <si>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</si>
  <si>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</si>
  <si>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</si>
  <si>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</si>
  <si>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</si>
  <si>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</si>
  <si>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</si>
  <si>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</si>
  <si>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</si>
  <si>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</si>
  <si>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</si>
  <si>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</si>
  <si>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</si>
  <si>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</si>
  <si>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</si>
  <si>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</si>
  <si>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</si>
  <si>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</si>
  <si>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</si>
  <si>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</si>
  <si>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</si>
  <si>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</si>
  <si>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</si>
  <si>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</si>
  <si>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</si>
  <si>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</si>
  <si>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</si>
  <si>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</si>
  <si>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</si>
  <si>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</si>
  <si>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</si>
  <si>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</si>
  <si>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</si>
  <si>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</si>
  <si>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</si>
  <si>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</si>
  <si>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</si>
  <si>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</si>
  <si>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</si>
  <si>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</si>
  <si>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</si>
  <si>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</si>
  <si>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</si>
  <si>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</si>
  <si>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</si>
  <si>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</si>
  <si>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</si>
  <si>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</si>
  <si>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</si>
  <si>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</si>
  <si>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</si>
  <si>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</si>
  <si>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</si>
  <si>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</si>
  <si>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</si>
  <si>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</si>
  <si>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</si>
  <si>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</si>
  <si>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</si>
  <si>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</si>
  <si>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</si>
  <si>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</si>
  <si>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</si>
  <si>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</si>
  <si>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</si>
  <si>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</si>
  <si>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</si>
  <si>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</si>
  <si>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</si>
  <si>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</si>
  <si>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</si>
  <si>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</si>
  <si>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</si>
  <si>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</si>
  <si>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</si>
  <si>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</si>
  <si>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</si>
  <si>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</si>
  <si>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</si>
  <si>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</si>
  <si>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</si>
  <si>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</si>
  <si>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</si>
  <si>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</si>
  <si>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</si>
  <si>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</si>
  <si>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</si>
  <si>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</si>
  <si>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</si>
  <si>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</si>
  <si>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</si>
  <si>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</si>
  <si>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</si>
  <si>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</si>
  <si>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</si>
  <si>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</si>
  <si>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</si>
  <si>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</si>
  <si>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</si>
  <si>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</si>
  <si>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</si>
  <si>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</si>
  <si>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</si>
  <si>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</si>
  <si>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</si>
  <si>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</si>
  <si>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</si>
  <si>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</si>
  <si>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</si>
  <si>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</si>
  <si>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</si>
  <si>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</si>
  <si>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</si>
  <si>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</si>
  <si>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</si>
  <si>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</si>
  <si>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</si>
  <si>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</si>
  <si>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</si>
  <si>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</si>
  <si>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</si>
  <si>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</si>
  <si>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</si>
  <si>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</si>
  <si>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</si>
  <si>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</si>
  <si>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</si>
  <si>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</si>
  <si>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</si>
  <si>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</si>
  <si>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</si>
  <si>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</si>
  <si>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</si>
  <si>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</si>
  <si>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</si>
  <si>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</si>
  <si>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</si>
  <si>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</si>
  <si>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</si>
  <si>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</si>
  <si>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</si>
  <si>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</si>
  <si>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</si>
  <si>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</si>
  <si>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</si>
  <si>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</si>
  <si>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</si>
  <si>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</si>
  <si>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</si>
  <si>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</si>
  <si>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</si>
  <si>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</si>
  <si>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</si>
  <si>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</si>
  <si>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</si>
  <si>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</si>
  <si>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</si>
  <si>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</si>
  <si>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</si>
  <si>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</si>
  <si>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</si>
  <si>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</si>
  <si>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</si>
  <si>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</si>
  <si>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</si>
  <si>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</si>
  <si>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</si>
  <si>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</si>
  <si>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</si>
  <si>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</si>
  <si>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</si>
  <si>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</si>
  <si>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</si>
  <si>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</si>
  <si>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</si>
  <si>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</si>
  <si>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</si>
  <si>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</si>
  <si>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</si>
  <si>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</si>
  <si>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</si>
  <si>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</si>
  <si>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</si>
  <si>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</si>
  <si>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</si>
  <si>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</si>
  <si>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</si>
  <si>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</si>
  <si>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</si>
  <si>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</si>
  <si>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</si>
  <si>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</si>
  <si>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</si>
  <si>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</si>
  <si>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</si>
  <si>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</si>
  <si>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</si>
  <si>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</si>
  <si>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</si>
  <si>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</si>
  <si>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</si>
  <si>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</si>
  <si>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</si>
  <si>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</si>
  <si>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</si>
  <si>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</si>
  <si>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</si>
  <si>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</si>
  <si>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</si>
  <si>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</si>
  <si>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</si>
  <si>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</si>
  <si>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</si>
  <si>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</si>
  <si>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</si>
  <si>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</si>
  <si>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</si>
  <si>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</si>
  <si>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</si>
  <si>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</si>
  <si>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</si>
  <si>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</si>
  <si>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</si>
  <si>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</si>
  <si>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</si>
  <si>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</si>
  <si>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</si>
  <si>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</si>
  <si>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</si>
  <si>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</si>
  <si>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</si>
  <si>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</si>
  <si>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</si>
  <si>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</si>
  <si>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</si>
  <si>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</si>
  <si>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</si>
  <si>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</si>
  <si>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</si>
  <si>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</si>
  <si>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</si>
  <si>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</si>
  <si>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</si>
  <si>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</si>
  <si>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</si>
  <si>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</si>
  <si>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</si>
  <si>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</si>
  <si>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</si>
  <si>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</si>
  <si>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</si>
  <si>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</si>
  <si>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</si>
  <si>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</si>
  <si>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</si>
  <si>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</si>
  <si>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</si>
  <si>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</si>
  <si>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</si>
  <si>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</si>
  <si>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</si>
  <si>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</si>
  <si>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</si>
  <si>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</si>
  <si>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</si>
  <si>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</si>
  <si>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</si>
  <si>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</si>
  <si>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</si>
  <si>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</si>
  <si>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</si>
  <si>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</si>
  <si>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</si>
  <si>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</si>
  <si>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</si>
  <si>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</si>
  <si>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</si>
  <si>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</si>
  <si>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</si>
  <si>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</si>
  <si>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</si>
  <si>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</si>
  <si>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</si>
  <si>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</si>
  <si>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</si>
  <si>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</si>
  <si>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</si>
  <si>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</si>
  <si>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</si>
  <si>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</si>
  <si>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</si>
  <si>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</si>
  <si>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</si>
  <si>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</si>
  <si>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</si>
  <si>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</si>
  <si>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</si>
  <si>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</si>
  <si>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</si>
  <si>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</si>
  <si>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</si>
  <si>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</si>
  <si>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</si>
  <si>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</si>
  <si>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</si>
  <si>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</si>
  <si>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</si>
  <si>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</si>
  <si>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</si>
  <si>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</si>
  <si>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</si>
  <si>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</si>
  <si>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</si>
  <si>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</si>
  <si>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</si>
  <si>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</si>
  <si>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</si>
  <si>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</si>
  <si>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</si>
  <si>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</si>
  <si>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</si>
  <si>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</si>
  <si>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</si>
  <si>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</si>
  <si>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</si>
  <si>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</si>
  <si>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</si>
  <si>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</si>
  <si>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</si>
  <si>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</si>
  <si>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</si>
  <si>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</si>
  <si>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</si>
  <si>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</si>
  <si>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</si>
  <si>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</si>
  <si>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</si>
  <si>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</si>
  <si>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</si>
  <si>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</si>
  <si>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</si>
  <si>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</si>
  <si>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</si>
  <si>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</si>
  <si>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</si>
  <si>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</si>
  <si>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</si>
  <si>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</si>
  <si>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</si>
  <si>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</si>
  <si>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</si>
  <si>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</si>
  <si>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</si>
  <si>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</si>
  <si>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</si>
  <si>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</si>
  <si>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</si>
  <si>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</si>
  <si>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</si>
  <si>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</si>
  <si>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</si>
  <si>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</si>
  <si>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</si>
  <si>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</si>
  <si>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</si>
  <si>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</si>
  <si>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</si>
  <si>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</si>
  <si>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</si>
  <si>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</si>
  <si>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</si>
  <si>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</si>
  <si>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</si>
  <si>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</si>
  <si>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</si>
  <si>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</si>
  <si>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</si>
  <si>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</si>
  <si>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</si>
  <si>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</si>
  <si>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</si>
  <si>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</si>
  <si>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</si>
  <si>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</si>
  <si>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</si>
  <si>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</si>
  <si>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</si>
  <si>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</si>
  <si>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</si>
  <si>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</si>
  <si>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</si>
  <si>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</si>
  <si>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</si>
  <si>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</si>
  <si>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</si>
  <si>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</si>
  <si>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</si>
  <si>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</si>
  <si>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</si>
  <si>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</si>
  <si>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</si>
  <si>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</si>
  <si>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</si>
  <si>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</si>
  <si>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</si>
  <si>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</si>
  <si>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</si>
  <si>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</si>
  <si>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</si>
  <si>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</si>
  <si>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</si>
  <si>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</si>
  <si>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</si>
  <si>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</si>
  <si>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</si>
  <si>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</si>
  <si>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</si>
  <si>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</si>
  <si>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</si>
  <si>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</si>
  <si>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</si>
  <si>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</si>
  <si>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</si>
  <si>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</si>
  <si>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</si>
  <si>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</si>
  <si>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</si>
  <si>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</si>
  <si>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</si>
  <si>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</si>
  <si>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</si>
  <si>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</si>
  <si>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</si>
  <si>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</si>
  <si>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</si>
  <si>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</si>
  <si>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</si>
  <si>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</si>
  <si>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</si>
  <si>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</si>
  <si>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</si>
  <si>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</si>
  <si>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</si>
  <si>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</si>
  <si>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</si>
  <si>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</si>
  <si>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</si>
  <si>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</si>
  <si>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</si>
  <si>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</si>
  <si>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</si>
  <si>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</si>
  <si>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</si>
  <si>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</si>
  <si>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</si>
  <si>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</si>
  <si>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</si>
  <si>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</si>
  <si>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</si>
  <si>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</si>
  <si>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</si>
  <si>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</si>
  <si>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</si>
  <si>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</si>
  <si>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</si>
  <si>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</si>
  <si>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</si>
  <si>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</si>
  <si>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</si>
  <si>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</si>
  <si>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</si>
  <si>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</si>
  <si>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</si>
  <si>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</si>
  <si>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</si>
  <si>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</si>
  <si>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</si>
  <si>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</si>
  <si>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</si>
  <si>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</si>
  <si>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</si>
  <si>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</si>
  <si>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</si>
  <si>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</si>
  <si>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</si>
  <si>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</si>
  <si>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</si>
  <si>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</si>
  <si>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</si>
  <si>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</si>
  <si>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</si>
  <si>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</si>
  <si>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</si>
  <si>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</si>
  <si>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</si>
  <si>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</si>
  <si>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</si>
  <si>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</si>
  <si>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</si>
  <si>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</si>
  <si>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</si>
  <si>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</si>
  <si>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</si>
  <si>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</si>
  <si>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</si>
  <si>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</si>
  <si>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</si>
  <si>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</si>
  <si>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</si>
  <si>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</si>
  <si>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</si>
  <si>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</si>
  <si>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</si>
  <si>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</si>
  <si>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</si>
  <si>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</si>
  <si>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</si>
  <si>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</si>
  <si>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</si>
  <si>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</si>
  <si>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</si>
  <si>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</si>
  <si>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</si>
  <si>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</si>
  <si>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</si>
  <si>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</si>
  <si>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</si>
  <si>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</si>
  <si>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</si>
  <si>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</si>
  <si>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</si>
  <si>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</si>
  <si>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</si>
  <si>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</si>
  <si>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</si>
  <si>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</si>
  <si>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</si>
  <si>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</si>
  <si>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</si>
  <si>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</si>
  <si>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</si>
  <si>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</si>
  <si>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</si>
  <si>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</si>
  <si>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</si>
  <si>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</si>
  <si>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</si>
  <si>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</si>
  <si>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</si>
  <si>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</si>
  <si>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</si>
  <si>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</si>
  <si>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</si>
  <si>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</si>
  <si>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</si>
  <si>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</si>
  <si>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</si>
  <si>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</si>
  <si>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</si>
  <si>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</si>
  <si>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</si>
  <si>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</si>
  <si>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</si>
  <si>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</si>
  <si>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</si>
  <si>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</si>
  <si>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</si>
  <si>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</si>
  <si>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</si>
  <si>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</si>
  <si>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</si>
  <si>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</si>
  <si>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</si>
  <si>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</si>
  <si>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</si>
  <si>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</si>
  <si>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</si>
  <si>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</si>
  <si>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</si>
  <si>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</si>
  <si>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</si>
  <si>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</si>
  <si>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</si>
  <si>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</si>
  <si>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</si>
  <si>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</si>
  <si>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</si>
  <si>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</si>
  <si>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</si>
  <si>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</si>
  <si>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</si>
  <si>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</si>
  <si>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</si>
  <si>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</si>
  <si>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</si>
  <si>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</si>
  <si>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</si>
  <si>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</si>
  <si>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</si>
  <si>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</si>
  <si>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</si>
  <si>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</si>
  <si>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</si>
  <si>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</si>
  <si>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</si>
  <si>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</si>
  <si>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</si>
  <si>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</si>
  <si>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</si>
  <si>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</si>
  <si>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</si>
  <si>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</si>
  <si>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</si>
  <si>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</si>
  <si>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</si>
  <si>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</si>
  <si>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</si>
  <si>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</si>
  <si>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</si>
  <si>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</si>
  <si>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</si>
  <si>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</si>
  <si>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</si>
  <si>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</si>
  <si>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</si>
  <si>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</si>
  <si>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</si>
  <si>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</si>
  <si>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</si>
  <si>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</si>
  <si>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</si>
  <si>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</si>
  <si>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</si>
  <si>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</si>
  <si>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</si>
  <si>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</si>
  <si>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</si>
  <si>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</si>
  <si>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</si>
  <si>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</si>
  <si>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</si>
  <si>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</si>
  <si>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</si>
  <si>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</si>
  <si>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</si>
  <si>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</si>
  <si>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</si>
  <si>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</si>
  <si>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</si>
  <si>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</si>
  <si>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</si>
  <si>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</si>
  <si>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</si>
  <si>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</si>
  <si>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</si>
  <si>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</si>
  <si>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</si>
  <si>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</si>
  <si>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</si>
  <si>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</si>
  <si>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</si>
  <si>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</si>
  <si>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</si>
  <si>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</si>
  <si>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</si>
  <si>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</si>
  <si>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</si>
  <si>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</si>
  <si>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</si>
  <si>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</si>
  <si>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</si>
  <si>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</si>
  <si>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</si>
  <si>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</si>
  <si>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</si>
  <si>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</si>
  <si>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</si>
  <si>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</si>
  <si>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</si>
  <si>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</si>
  <si>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</si>
  <si>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</si>
  <si>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</si>
  <si>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</si>
  <si>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</si>
  <si>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</si>
  <si>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</si>
  <si>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</si>
  <si>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</si>
  <si>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</si>
  <si>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</si>
  <si>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</si>
  <si>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</si>
  <si>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</si>
  <si>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</si>
  <si>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</si>
  <si>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</si>
  <si>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</si>
  <si>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</si>
  <si>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</si>
  <si>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</si>
  <si>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</si>
  <si>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</si>
  <si>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</si>
  <si>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</si>
  <si>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</si>
  <si>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</si>
  <si>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</si>
  <si>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</si>
  <si>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</si>
  <si>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</si>
  <si>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</si>
  <si>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</si>
  <si>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</si>
  <si>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</si>
  <si>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</si>
  <si>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</si>
  <si>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</si>
  <si>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</si>
  <si>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</si>
  <si>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</si>
  <si>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</si>
  <si>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</si>
  <si>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</si>
  <si>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</si>
  <si>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</si>
  <si>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</si>
  <si>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</si>
  <si>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</si>
  <si>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</si>
  <si>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</si>
  <si>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</si>
  <si>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</si>
  <si>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</si>
  <si>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</si>
  <si>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</si>
  <si>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</si>
  <si>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</si>
  <si>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</si>
  <si>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</si>
  <si>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</si>
  <si>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</si>
  <si>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</si>
  <si>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</si>
  <si>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</si>
  <si>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</si>
  <si>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</si>
  <si>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</si>
  <si>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</si>
  <si>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</si>
  <si>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</si>
  <si>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</si>
  <si>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</si>
  <si>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</si>
  <si>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</si>
  <si>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</si>
  <si>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</si>
  <si>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</si>
  <si>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</si>
  <si>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</si>
  <si>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</si>
  <si>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</si>
  <si>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</si>
  <si>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</si>
  <si>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</si>
  <si>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</si>
  <si>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</si>
  <si>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</si>
  <si>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</si>
  <si>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</si>
  <si>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</si>
  <si>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</si>
  <si>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</si>
  <si>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</si>
  <si>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</si>
  <si>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</si>
  <si>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</si>
  <si>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</si>
  <si>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</si>
  <si>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</si>
  <si>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</si>
  <si>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</si>
  <si>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</si>
  <si>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</si>
  <si>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</si>
  <si>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</si>
  <si>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</si>
  <si>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</si>
  <si>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</si>
  <si>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</si>
  <si>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</si>
  <si>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</si>
  <si>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</si>
  <si>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</si>
  <si>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</si>
  <si>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</si>
  <si>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</si>
  <si>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</si>
  <si>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</si>
  <si>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</si>
  <si>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</si>
  <si>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</si>
  <si>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</si>
  <si>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</si>
  <si>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</si>
  <si>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</si>
  <si>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</si>
  <si>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</si>
  <si>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</si>
  <si>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</si>
  <si>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</si>
  <si>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</si>
  <si>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</si>
  <si>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</si>
  <si>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</si>
  <si>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</si>
  <si>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</si>
  <si>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</si>
  <si>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</si>
  <si>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</si>
  <si>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</si>
  <si>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</si>
  <si>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</si>
  <si>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</si>
  <si>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</si>
  <si>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</si>
  <si>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</si>
  <si>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</si>
  <si>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</si>
  <si>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</si>
  <si>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</si>
  <si>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</si>
  <si>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</si>
  <si>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</si>
  <si>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</si>
  <si>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</si>
  <si>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</si>
  <si>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</si>
  <si>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</si>
  <si>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</si>
  <si>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</si>
  <si>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</si>
  <si>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</si>
  <si>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</si>
  <si>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</si>
  <si>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</si>
  <si>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</si>
  <si>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</si>
  <si>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</si>
  <si>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</si>
  <si>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</si>
  <si>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</si>
  <si>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</si>
  <si>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</si>
  <si>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</si>
  <si>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</si>
  <si>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</si>
  <si>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</si>
  <si>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</si>
  <si>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</si>
  <si>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</si>
  <si>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</si>
  <si>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</si>
  <si>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</si>
  <si>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</si>
  <si>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</si>
  <si>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</si>
  <si>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</si>
  <si>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</si>
  <si>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</si>
  <si>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</si>
  <si>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</si>
  <si>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</si>
  <si>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</si>
  <si>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</si>
  <si>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</si>
  <si>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</si>
  <si>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</si>
  <si>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</si>
  <si>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</si>
  <si>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</si>
  <si>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</si>
  <si>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</si>
  <si>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</si>
  <si>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</si>
  <si>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</si>
  <si>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</si>
  <si>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</si>
  <si>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</si>
  <si>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</si>
  <si>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</si>
  <si>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</si>
  <si>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</si>
  <si>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</si>
  <si>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</si>
  <si>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</si>
  <si>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</si>
  <si>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</si>
  <si>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</si>
  <si>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</si>
  <si>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</si>
  <si>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</si>
  <si>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</si>
  <si>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</si>
  <si>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</si>
  <si>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</si>
  <si>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</si>
  <si>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</si>
  <si>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</si>
  <si>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</si>
  <si>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</si>
  <si>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</si>
  <si>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</si>
  <si>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</si>
  <si>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</si>
  <si>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</si>
  <si>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</si>
  <si>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</si>
  <si>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</si>
  <si>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</si>
  <si>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</si>
  <si>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</si>
  <si>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</si>
  <si>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</si>
  <si>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</si>
  <si>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</si>
  <si>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</si>
  <si>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</si>
  <si>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</si>
  <si>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</si>
  <si>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</si>
  <si>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</si>
  <si>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</si>
  <si>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</si>
  <si>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</si>
  <si>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</si>
  <si>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</si>
  <si>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</si>
  <si>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</si>
  <si>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</si>
  <si>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</si>
  <si>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</si>
  <si>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</si>
  <si>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</si>
  <si>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</si>
  <si>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</si>
  <si>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</si>
  <si>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</si>
  <si>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</si>
  <si>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</si>
  <si>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</si>
  <si>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</si>
  <si>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</si>
  <si>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</si>
  <si>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</si>
  <si>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</si>
  <si>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</si>
  <si>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</si>
  <si>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</si>
  <si>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</si>
  <si>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</si>
  <si>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</si>
  <si>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</si>
  <si>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</si>
  <si>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</si>
  <si>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</si>
  <si>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</si>
  <si>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</si>
  <si>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</si>
  <si>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</si>
  <si>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</si>
  <si>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</si>
  <si>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</si>
  <si>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</si>
  <si>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</si>
  <si>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</si>
  <si>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</si>
  <si>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</si>
  <si>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</si>
  <si>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</si>
  <si>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</si>
  <si>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</si>
  <si>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</si>
  <si>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</si>
  <si>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</si>
  <si>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</si>
  <si>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</si>
  <si>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</si>
  <si>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</si>
  <si>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</si>
  <si>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</si>
  <si>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</si>
  <si>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</si>
  <si>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</si>
  <si>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</si>
  <si>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</si>
  <si>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</si>
  <si>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</si>
  <si>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</si>
  <si>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</si>
  <si>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</si>
  <si>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</si>
  <si>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</si>
  <si>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</si>
  <si>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</si>
  <si>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</si>
  <si>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</si>
  <si>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</si>
  <si>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</si>
  <si>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</si>
  <si>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</si>
  <si>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</si>
  <si>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</si>
  <si>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</si>
  <si>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</si>
  <si>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</si>
  <si>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</si>
  <si>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</si>
  <si>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</si>
  <si>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</si>
  <si>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</si>
  <si>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</si>
  <si>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</si>
  <si>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</si>
  <si>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</si>
  <si>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</si>
  <si>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</si>
  <si>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</si>
  <si>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</si>
  <si>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</si>
  <si>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</si>
  <si>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</si>
  <si>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</si>
  <si>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</si>
  <si>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</si>
  <si>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</si>
  <si>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</si>
  <si>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</si>
  <si>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</si>
  <si>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</si>
  <si>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</si>
  <si>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</si>
  <si>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</si>
  <si>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</si>
  <si>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</si>
  <si>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</si>
  <si>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</si>
  <si>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</si>
  <si>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</si>
  <si>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</si>
  <si>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</si>
  <si>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</si>
  <si>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</si>
  <si>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</si>
  <si>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</si>
  <si>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</si>
  <si>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</si>
  <si>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</si>
  <si>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</si>
  <si>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</si>
  <si>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</si>
  <si>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</si>
  <si>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</si>
  <si>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</si>
  <si>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</si>
  <si>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</si>
  <si>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</si>
  <si>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</si>
  <si>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</si>
  <si>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</si>
  <si>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</si>
  <si>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</si>
  <si>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</si>
  <si>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</si>
  <si>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</si>
  <si>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</si>
  <si>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</si>
  <si>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</si>
  <si>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</si>
  <si>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</si>
  <si>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</si>
  <si>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</si>
  <si>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</si>
  <si>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</si>
  <si>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</si>
  <si>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</si>
  <si>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</si>
  <si>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</si>
  <si>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</si>
  <si>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</si>
  <si>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</si>
  <si>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</si>
  <si>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</si>
  <si>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</si>
  <si>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</si>
  <si>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</si>
  <si>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</si>
  <si>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</si>
  <si>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</si>
  <si>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</si>
  <si>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</si>
  <si>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</si>
  <si>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</si>
  <si>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</si>
  <si>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</si>
  <si>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</si>
  <si>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</si>
  <si>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</si>
  <si>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</si>
  <si>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</si>
  <si>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</si>
  <si>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</si>
  <si>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</si>
  <si>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</si>
  <si>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</si>
  <si>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</si>
  <si>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</si>
  <si>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</si>
  <si>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</si>
  <si>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</si>
  <si>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</si>
  <si>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</si>
  <si>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</si>
  <si>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</si>
  <si>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</si>
  <si>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</si>
  <si>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</si>
  <si>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</si>
  <si>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</si>
  <si>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</si>
  <si>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</si>
  <si>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</si>
  <si>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</si>
  <si>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</si>
  <si>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</si>
  <si>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</si>
  <si>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</si>
  <si>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</si>
  <si>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</si>
  <si>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</si>
  <si>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</si>
  <si>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</si>
  <si>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</si>
  <si>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</si>
  <si>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</si>
  <si>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</si>
  <si>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</si>
  <si>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</si>
  <si>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</si>
  <si>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</si>
  <si>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</si>
  <si>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</si>
  <si>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</si>
  <si>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</si>
  <si>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</si>
  <si>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</si>
  <si>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</si>
  <si>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</si>
  <si>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</si>
  <si>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</si>
  <si>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</si>
  <si>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</si>
  <si>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</si>
  <si>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</si>
  <si>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</si>
  <si>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</si>
  <si>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</si>
  <si>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</si>
  <si>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</si>
  <si>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</si>
  <si>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</si>
  <si>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</si>
  <si>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</si>
  <si>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</si>
  <si>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</si>
  <si>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</si>
  <si>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</si>
  <si>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</si>
  <si>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</si>
  <si>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</si>
  <si>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</si>
  <si>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</si>
  <si>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</si>
  <si>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</si>
  <si>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</si>
  <si>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</si>
  <si>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</si>
  <si>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</si>
  <si>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</si>
  <si>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</si>
  <si>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</si>
  <si>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</si>
  <si>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</si>
  <si>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</si>
  <si>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</si>
  <si>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</si>
  <si>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</si>
  <si>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</si>
  <si>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</si>
  <si>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</si>
  <si>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</si>
  <si>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</si>
  <si>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</si>
  <si>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</si>
  <si>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</si>
  <si>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</si>
  <si>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</si>
  <si>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</si>
  <si>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</si>
  <si>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</si>
  <si>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</si>
  <si>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</si>
  <si>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</si>
  <si>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</si>
  <si>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</si>
  <si>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</si>
  <si>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</si>
  <si>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</si>
  <si>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</si>
  <si>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</si>
  <si>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</si>
  <si>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</si>
  <si>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</si>
  <si>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</si>
  <si>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</si>
  <si>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</si>
  <si>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</si>
  <si>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</si>
  <si>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</si>
  <si>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</si>
  <si>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</si>
  <si>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</si>
  <si>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</si>
  <si>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</si>
  <si>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</si>
  <si>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</si>
  <si>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</si>
  <si>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</si>
  <si>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</si>
  <si>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</si>
  <si>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</si>
  <si>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</si>
  <si>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</si>
  <si>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</si>
  <si>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</si>
  <si>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</si>
  <si>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</si>
  <si>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</si>
  <si>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</si>
  <si>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</si>
  <si>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</si>
  <si>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</si>
  <si>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</si>
  <si>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</si>
  <si>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</si>
  <si>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</si>
  <si>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</si>
  <si>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</si>
  <si>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</si>
  <si>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</si>
  <si>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</si>
  <si>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</si>
  <si>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</si>
  <si>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</si>
  <si>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</si>
  <si>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</si>
  <si>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</si>
  <si>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</si>
  <si>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</si>
  <si>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</si>
  <si>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</si>
  <si>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</si>
  <si>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</si>
  <si>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</si>
  <si>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</si>
  <si>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</si>
  <si>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</si>
  <si>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</si>
  <si>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</si>
  <si>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</si>
  <si>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</si>
  <si>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</si>
  <si>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</si>
  <si>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</si>
  <si>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</si>
  <si>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</si>
  <si>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</si>
  <si>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</si>
  <si>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</si>
  <si>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</si>
  <si>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</si>
  <si>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</si>
  <si>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</si>
  <si>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</si>
  <si>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</si>
  <si>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</si>
  <si>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</si>
  <si>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</si>
  <si>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</si>
  <si>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</si>
  <si>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</si>
  <si>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</si>
  <si>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</si>
  <si>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</si>
  <si>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</si>
  <si>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</si>
  <si>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</si>
  <si>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</si>
  <si>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</si>
  <si>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</si>
  <si>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</si>
  <si>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</si>
  <si>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</si>
  <si>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</si>
  <si>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</si>
  <si>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</si>
  <si>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</si>
  <si>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</si>
  <si>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</si>
  <si>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</si>
  <si>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</si>
  <si>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</si>
  <si>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</si>
  <si>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</si>
  <si>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</si>
  <si>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</si>
  <si>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</si>
  <si>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</si>
  <si>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</si>
  <si>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</si>
  <si>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</si>
  <si>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</si>
  <si>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</si>
  <si>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</si>
  <si>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</si>
  <si>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</si>
  <si>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</si>
  <si>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</si>
  <si>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</si>
  <si>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</si>
  <si>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</si>
  <si>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</si>
  <si>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</si>
  <si>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</si>
  <si>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</si>
  <si>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</si>
  <si>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</si>
  <si>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</si>
  <si>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</si>
  <si>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</si>
  <si>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</si>
  <si>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</si>
  <si>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</si>
  <si>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</si>
  <si>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</si>
  <si>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</si>
  <si>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</si>
  <si>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</si>
  <si>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</si>
  <si>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</si>
  <si>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</si>
  <si>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</si>
  <si>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</si>
  <si>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</si>
  <si>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</si>
  <si>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</si>
  <si>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</si>
  <si>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</si>
  <si>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</si>
  <si>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</si>
  <si>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</si>
  <si>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</si>
  <si>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</si>
  <si>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</si>
  <si>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</si>
  <si>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</si>
  <si>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</si>
  <si>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</si>
  <si>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</si>
  <si>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</si>
  <si>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</si>
  <si>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</si>
  <si>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</si>
  <si>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</si>
  <si>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</si>
  <si>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</si>
  <si>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</si>
  <si>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</si>
  <si>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</si>
  <si>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</si>
  <si>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</si>
  <si>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</si>
  <si>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</si>
  <si>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</si>
  <si>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</si>
  <si>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</si>
  <si>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</si>
  <si>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</si>
  <si>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</si>
  <si>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</si>
  <si>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</si>
  <si>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</si>
  <si>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</si>
  <si>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</si>
  <si>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</si>
  <si>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</si>
  <si>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</si>
  <si>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</si>
  <si>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</si>
  <si>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</si>
  <si>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</si>
  <si>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</si>
  <si>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</si>
  <si>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</si>
  <si>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</si>
  <si>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</si>
  <si>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</si>
  <si>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</si>
  <si>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</si>
  <si>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</si>
  <si>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</si>
  <si>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</si>
  <si>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</si>
  <si>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</si>
  <si>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</si>
  <si>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</si>
  <si>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</si>
  <si>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</si>
  <si>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</si>
  <si>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</si>
  <si>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</si>
  <si>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</si>
  <si>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</si>
  <si>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</si>
  <si>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</si>
  <si>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</si>
  <si>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</si>
  <si>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</si>
  <si>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</si>
  <si>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</si>
  <si>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</si>
  <si>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</si>
  <si>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</si>
  <si>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</si>
  <si>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</si>
  <si>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</si>
  <si>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</si>
  <si>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</si>
  <si>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</si>
  <si>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</si>
  <si>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</si>
  <si>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</si>
  <si>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</si>
  <si>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</si>
  <si>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</si>
  <si>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</si>
  <si>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</si>
  <si>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</si>
  <si>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</si>
  <si>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</si>
  <si>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</si>
  <si>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</si>
  <si>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</si>
  <si>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</si>
  <si>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</si>
  <si>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</si>
  <si>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</si>
  <si>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</si>
  <si>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</si>
  <si>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</si>
  <si>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</si>
  <si>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</si>
  <si>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</si>
  <si>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</si>
  <si>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</si>
  <si>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</si>
  <si>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</si>
  <si>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</si>
  <si>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</si>
  <si>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</si>
  <si>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</si>
  <si>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</si>
  <si>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</si>
  <si>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</si>
  <si>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</si>
  <si>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</si>
  <si>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</si>
  <si>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</si>
  <si>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</si>
  <si>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</si>
  <si>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</si>
  <si>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</si>
  <si>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</si>
  <si>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</si>
  <si>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</si>
  <si>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</si>
  <si>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</si>
  <si>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</si>
  <si>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</si>
  <si>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</si>
  <si>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</si>
  <si>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</si>
  <si>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</si>
  <si>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</si>
  <si>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</si>
  <si>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</si>
  <si>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</si>
  <si>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</si>
  <si>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</si>
  <si>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</si>
  <si>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</si>
  <si>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</si>
  <si>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</si>
  <si>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</si>
  <si>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</si>
  <si>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</si>
  <si>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</si>
  <si>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</si>
  <si>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</si>
  <si>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</si>
  <si>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</si>
  <si>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</si>
  <si>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</si>
  <si>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</si>
  <si>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</si>
  <si>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</si>
  <si>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</si>
  <si>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</si>
  <si>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</si>
  <si>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</si>
  <si>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</si>
  <si>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</si>
  <si>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</si>
  <si>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</si>
  <si>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</si>
  <si>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</si>
  <si>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</si>
  <si>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</si>
  <si>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</si>
  <si>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</si>
  <si>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</si>
  <si>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</si>
  <si>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</si>
  <si>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</si>
  <si>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</si>
  <si>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</si>
  <si>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</si>
  <si>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</si>
  <si>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</si>
  <si>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</si>
  <si>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</si>
  <si>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</si>
  <si>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</si>
  <si>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</si>
  <si>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</si>
  <si>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</si>
  <si>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</si>
  <si>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</si>
  <si>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</si>
  <si>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</si>
  <si>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</si>
  <si>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</si>
  <si>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</si>
  <si>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</si>
  <si>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</si>
  <si>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</si>
  <si>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</si>
  <si>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</si>
  <si>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</si>
  <si>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</si>
  <si>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</si>
  <si>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</si>
  <si>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</si>
  <si>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</si>
  <si>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</si>
  <si>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</si>
  <si>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</si>
  <si>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</si>
  <si>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</si>
  <si>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</si>
  <si>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</si>
  <si>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</si>
  <si>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</si>
  <si>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</si>
  <si>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</si>
  <si>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</si>
  <si>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</si>
  <si>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</si>
  <si>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</si>
  <si>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</si>
  <si>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</si>
  <si>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</si>
  <si>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</si>
  <si>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</si>
  <si>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</si>
  <si>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</si>
  <si>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</si>
  <si>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</si>
  <si>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</si>
  <si>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</si>
  <si>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</si>
  <si>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</si>
  <si>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</si>
  <si>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</si>
  <si>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</si>
  <si>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</si>
  <si>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</si>
  <si>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</si>
  <si>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</si>
  <si>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</si>
  <si>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</si>
  <si>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</si>
  <si>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</si>
  <si>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</si>
  <si>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</si>
  <si>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</si>
  <si>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</si>
  <si>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</si>
  <si>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</si>
  <si>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</si>
  <si>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</si>
  <si>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</si>
  <si>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</si>
  <si>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</si>
  <si>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</si>
  <si>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</si>
  <si>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</si>
  <si>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</si>
  <si>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</si>
  <si>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</si>
  <si>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</si>
  <si>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</si>
  <si>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</si>
  <si>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</si>
  <si>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</si>
  <si>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</si>
  <si>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</si>
  <si>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</si>
  <si>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</si>
  <si>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</si>
  <si>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</si>
  <si>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</si>
  <si>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</si>
  <si>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</si>
  <si>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</si>
  <si>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</si>
  <si>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</si>
  <si>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</si>
  <si>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</si>
  <si>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</si>
  <si>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</si>
  <si>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</si>
  <si>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</si>
  <si>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</si>
  <si>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</si>
  <si>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</si>
  <si>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</si>
  <si>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</si>
  <si>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</si>
  <si>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</si>
  <si>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</si>
  <si>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</si>
  <si>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</si>
  <si>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</si>
  <si>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</si>
  <si>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</si>
  <si>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</si>
  <si>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</si>
  <si>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</si>
  <si>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</si>
  <si>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</si>
  <si>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</si>
  <si>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</si>
  <si>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</si>
  <si>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</si>
  <si>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</si>
  <si>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</si>
  <si>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</si>
  <si>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</si>
  <si>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</si>
  <si>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</si>
  <si>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</si>
  <si>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</si>
  <si>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</si>
  <si>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</si>
  <si>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</si>
  <si>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</si>
  <si>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</si>
  <si>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</si>
  <si>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</si>
  <si>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</si>
  <si>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</si>
  <si>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</si>
  <si>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</si>
  <si>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</si>
  <si>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</si>
  <si>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</si>
  <si>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</si>
  <si>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</si>
  <si>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</si>
  <si>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</si>
  <si>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</si>
  <si>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</si>
  <si>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</si>
  <si>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</si>
  <si>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</si>
  <si>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</si>
  <si>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</si>
  <si>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</si>
  <si>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</si>
  <si>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</si>
  <si>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</si>
  <si>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</si>
  <si>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</si>
  <si>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</si>
  <si>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</si>
  <si>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</si>
  <si>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</si>
  <si>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</si>
  <si>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</si>
  <si>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</si>
  <si>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</si>
  <si>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</si>
  <si>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</si>
  <si>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</si>
  <si>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</si>
  <si>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</si>
  <si>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</si>
  <si>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</si>
  <si>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</si>
  <si>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</si>
  <si>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</si>
  <si>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</si>
  <si>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</si>
  <si>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</si>
  <si>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</si>
  <si>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</si>
  <si>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</si>
  <si>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</si>
  <si>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</si>
  <si>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</si>
  <si>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</si>
  <si>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</si>
  <si>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</si>
  <si>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</si>
  <si>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</si>
  <si>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</si>
  <si>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</si>
  <si>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</si>
  <si>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</si>
  <si>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</si>
  <si>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</si>
  <si>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</si>
  <si>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</si>
  <si>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</si>
  <si>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</si>
  <si>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</si>
  <si>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</si>
  <si>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</si>
  <si>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</si>
  <si>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</si>
  <si>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</si>
  <si>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</si>
  <si>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</si>
  <si>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</si>
  <si>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</si>
  <si>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</si>
  <si>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</si>
  <si>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</si>
  <si>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</si>
  <si>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</si>
  <si>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</si>
  <si>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</si>
  <si>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</si>
  <si>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</si>
  <si>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</si>
  <si>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</si>
  <si>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</si>
  <si>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</si>
  <si>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</si>
  <si>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</si>
  <si>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</si>
  <si>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</si>
  <si>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</si>
  <si>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</si>
  <si>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</si>
  <si>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</si>
  <si>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</si>
  <si>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</si>
  <si>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</si>
  <si>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</si>
  <si>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</si>
  <si>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</si>
  <si>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</si>
  <si>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</si>
  <si>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</si>
  <si>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</si>
  <si>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</si>
  <si>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</si>
  <si>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</si>
  <si>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</si>
  <si>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</si>
  <si>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</si>
  <si>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</si>
  <si>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</si>
  <si>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</si>
  <si>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</si>
  <si>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</si>
  <si>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</si>
  <si>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</si>
  <si>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</si>
  <si>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</si>
  <si>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</si>
  <si>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</si>
  <si>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</si>
  <si>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</si>
  <si>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</si>
  <si>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</si>
  <si>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</si>
  <si>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</si>
  <si>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</si>
  <si>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</si>
  <si>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</si>
  <si>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</si>
  <si>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</si>
  <si>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</si>
  <si>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</si>
  <si>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</si>
  <si>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</si>
  <si>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</si>
  <si>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</si>
  <si>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</si>
  <si>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</si>
  <si>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</si>
  <si>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</si>
  <si>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</si>
  <si>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</si>
  <si>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</si>
  <si>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</si>
  <si>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</si>
  <si>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</si>
  <si>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</si>
  <si>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</si>
  <si>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</si>
  <si>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</si>
  <si>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</si>
  <si>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</si>
  <si>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</si>
  <si>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</si>
  <si>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</si>
  <si>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</si>
  <si>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</si>
  <si>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</si>
  <si>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</si>
  <si>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</si>
  <si>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</si>
  <si>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</si>
  <si>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</si>
  <si>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</si>
  <si>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</si>
  <si>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</si>
  <si>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</si>
  <si>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</si>
  <si>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</si>
  <si>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</si>
  <si>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</si>
  <si>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</si>
  <si>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</si>
  <si>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</si>
  <si>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</si>
  <si>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</si>
  <si>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</si>
  <si>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</si>
  <si>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</si>
  <si>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</si>
  <si>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</si>
  <si>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</si>
  <si>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</si>
  <si>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</si>
  <si>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</si>
  <si>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</si>
  <si>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</si>
  <si>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</si>
  <si>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</si>
  <si>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</si>
  <si>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</si>
  <si>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</si>
  <si>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</si>
  <si>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</si>
  <si>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</si>
  <si>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</si>
  <si>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</si>
  <si>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</si>
  <si>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</si>
  <si>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</si>
  <si>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</si>
  <si>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</si>
  <si>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</si>
  <si>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</si>
  <si>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</si>
  <si>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</si>
  <si>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</si>
  <si>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</si>
  <si>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</si>
  <si>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</si>
  <si>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</si>
  <si>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</si>
  <si>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</si>
  <si>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</si>
  <si>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</si>
  <si>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</si>
  <si>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</si>
  <si>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</si>
  <si>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</si>
  <si>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</si>
  <si>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</si>
  <si>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</si>
  <si>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</si>
  <si>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</si>
  <si>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</si>
  <si>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</si>
  <si>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</si>
  <si>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</si>
  <si>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</si>
  <si>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</si>
  <si>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</si>
  <si>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</si>
  <si>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</si>
  <si>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</si>
  <si>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</si>
  <si>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</si>
  <si>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</si>
  <si>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</si>
  <si>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</si>
  <si>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</si>
  <si>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</si>
  <si>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</si>
  <si>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</si>
  <si>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</si>
  <si>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</si>
  <si>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</si>
  <si>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</si>
  <si>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</si>
  <si>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</si>
  <si>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</si>
  <si>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</si>
  <si>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</si>
  <si>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</si>
  <si>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</si>
  <si>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</si>
  <si>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</si>
  <si>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</si>
  <si>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</si>
  <si>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</si>
  <si>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</si>
  <si>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</si>
  <si>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</si>
  <si>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</si>
  <si>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</si>
  <si>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</si>
  <si>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</si>
  <si>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</si>
  <si>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</si>
  <si>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</si>
  <si>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</si>
  <si>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</si>
  <si>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</si>
  <si>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</si>
  <si>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</si>
  <si>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</si>
  <si>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</si>
  <si>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</si>
  <si>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</si>
  <si>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</si>
  <si>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</si>
  <si>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</si>
  <si>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</si>
  <si>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</si>
  <si>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</si>
  <si>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</si>
  <si>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</si>
  <si>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</si>
  <si>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</si>
  <si>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</si>
  <si>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</si>
  <si>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</si>
  <si>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</si>
  <si>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</si>
  <si>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</si>
  <si>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</si>
  <si>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</si>
  <si>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</si>
  <si>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</si>
  <si>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</si>
  <si>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</si>
  <si>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</si>
  <si>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</si>
  <si>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</si>
  <si>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</si>
  <si>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</si>
  <si>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</si>
  <si>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</si>
  <si>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</si>
  <si>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</si>
  <si>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</si>
  <si>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</si>
  <si>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</si>
  <si>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</si>
  <si>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</si>
  <si>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</si>
  <si>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</si>
  <si>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</si>
  <si>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</si>
  <si>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</si>
  <si>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</si>
  <si>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</si>
  <si>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</si>
  <si>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</si>
  <si>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</si>
  <si>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</si>
  <si>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</si>
  <si>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</si>
  <si>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</si>
  <si>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</si>
  <si>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</si>
  <si>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</si>
  <si>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</si>
  <si>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</si>
  <si>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</si>
  <si>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</si>
  <si>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</si>
  <si>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</si>
  <si>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</si>
  <si>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</si>
  <si>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</si>
  <si>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</si>
  <si>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</si>
  <si>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</si>
  <si>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</si>
  <si>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</si>
  <si>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</si>
  <si>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</si>
  <si>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</si>
  <si>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</si>
  <si>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</si>
  <si>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</si>
  <si>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</si>
  <si>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</si>
  <si>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</si>
  <si>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</si>
  <si>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</si>
  <si>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</si>
  <si>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</si>
  <si>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</si>
  <si>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</si>
  <si>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</si>
  <si>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</si>
  <si>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</si>
  <si>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</si>
  <si>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</si>
  <si>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</si>
  <si>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</si>
  <si>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</si>
  <si>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</si>
  <si>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</si>
  <si>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</si>
  <si>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</si>
  <si>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</si>
  <si>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</si>
  <si>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</si>
  <si>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</si>
  <si>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</si>
  <si>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</si>
  <si>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</si>
  <si>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</si>
  <si>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</si>
  <si>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</si>
  <si>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</si>
  <si>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</si>
  <si>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</si>
  <si>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</si>
  <si>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</si>
  <si>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</si>
  <si>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</si>
  <si>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</si>
  <si>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</si>
  <si>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</si>
  <si>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</si>
  <si>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</si>
  <si>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</si>
  <si>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</si>
  <si>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</si>
  <si>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</si>
  <si>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</si>
  <si>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</si>
  <si>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</si>
  <si>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</si>
  <si>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</si>
  <si>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</si>
  <si>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</si>
  <si>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</si>
  <si>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</si>
  <si>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</si>
  <si>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</si>
  <si>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</si>
  <si>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</si>
  <si>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</si>
  <si>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</si>
  <si>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</si>
  <si>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</si>
  <si>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</si>
  <si>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</si>
  <si>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</si>
  <si>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</si>
  <si>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</si>
  <si>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</si>
  <si>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</si>
  <si>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</si>
  <si>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</si>
  <si>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</si>
  <si>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</si>
  <si>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</si>
  <si>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</si>
  <si>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</si>
  <si>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</si>
  <si>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</si>
  <si>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</si>
  <si>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</si>
  <si>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</si>
  <si>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</si>
  <si>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</si>
  <si>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</si>
  <si>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</si>
  <si>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</si>
  <si>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</si>
  <si>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</si>
  <si>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</si>
  <si>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</si>
  <si>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</si>
  <si>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</si>
  <si>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</si>
  <si>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</si>
  <si>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</si>
  <si>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</si>
  <si>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</si>
  <si>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</si>
  <si>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</si>
  <si>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</si>
  <si>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</si>
  <si>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</si>
  <si>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</si>
  <si>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</si>
  <si>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</si>
  <si>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</si>
  <si>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</si>
  <si>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</si>
  <si>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</si>
  <si>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</si>
  <si>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</si>
  <si>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</si>
  <si>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</si>
  <si>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</si>
  <si>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</si>
  <si>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</si>
  <si>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</si>
  <si>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</si>
  <si>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</si>
  <si>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</si>
  <si>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</si>
  <si>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</si>
  <si>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</si>
  <si>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</si>
  <si>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</si>
  <si>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</si>
  <si>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</si>
  <si>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</si>
  <si>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</si>
  <si>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</si>
  <si>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</si>
  <si>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</si>
  <si>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</si>
  <si>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</si>
  <si>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</si>
  <si>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</si>
  <si>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</si>
  <si>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</si>
  <si>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</si>
  <si>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</si>
  <si>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</si>
  <si>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</si>
  <si>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</si>
  <si>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</si>
  <si>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</si>
  <si>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</si>
  <si>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</si>
  <si>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</si>
  <si>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</si>
  <si>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</si>
  <si>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</si>
  <si>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</si>
  <si>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</si>
  <si>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</si>
  <si>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</si>
  <si>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</si>
  <si>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</si>
  <si>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</si>
  <si>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</si>
  <si>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</si>
  <si>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</si>
  <si>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</si>
  <si>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</si>
  <si>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</si>
  <si>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</si>
  <si>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</si>
  <si>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</si>
  <si>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</si>
  <si>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</si>
  <si>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</si>
  <si>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</si>
  <si>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</si>
  <si>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</si>
  <si>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</si>
  <si>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</si>
  <si>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</si>
  <si>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</si>
  <si>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</si>
  <si>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</si>
  <si>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</si>
  <si>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</si>
  <si>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</si>
  <si>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</si>
  <si>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</si>
  <si>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</si>
  <si>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</si>
  <si>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</si>
  <si>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</si>
  <si>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</si>
  <si>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</si>
  <si>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</si>
  <si>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</si>
  <si>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</si>
  <si>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</si>
  <si>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</si>
  <si>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</si>
  <si>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</si>
  <si>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</si>
  <si>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</si>
  <si>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</si>
  <si>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</si>
  <si>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</si>
  <si>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</si>
  <si>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</si>
  <si>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</si>
  <si>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</si>
  <si>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</si>
  <si>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</si>
  <si>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</si>
  <si>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</si>
  <si>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</si>
  <si>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</si>
  <si>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</si>
  <si>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</si>
  <si>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</si>
  <si>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</si>
  <si>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</si>
  <si>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</si>
  <si>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</si>
  <si>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</si>
  <si>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</si>
  <si>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</si>
  <si>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</si>
  <si>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</si>
  <si>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</si>
  <si>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</si>
  <si>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</si>
  <si>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</si>
  <si>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</si>
  <si>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</si>
  <si>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</si>
  <si>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</si>
  <si>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</si>
  <si>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</si>
  <si>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</si>
  <si>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</si>
  <si>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</si>
  <si>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</si>
  <si>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</si>
  <si>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</si>
  <si>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</si>
  <si>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</si>
  <si>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</si>
  <si>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</si>
  <si>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</si>
  <si>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</si>
  <si>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</si>
  <si>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</si>
  <si>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</si>
  <si>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</si>
  <si>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</si>
  <si>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</si>
  <si>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</si>
  <si>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</si>
  <si>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</si>
  <si>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</si>
  <si>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</si>
  <si>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</si>
  <si>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</si>
  <si>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</si>
  <si>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</si>
  <si>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</si>
  <si>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</si>
  <si>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</si>
  <si>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</si>
  <si>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</si>
  <si>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</si>
  <si>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</si>
  <si>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</si>
  <si>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</si>
  <si>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</si>
  <si>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</si>
  <si>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</si>
  <si>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</si>
  <si>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</si>
  <si>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</si>
  <si>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</si>
  <si>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</si>
  <si>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</si>
  <si>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</si>
  <si>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</si>
  <si>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</si>
  <si>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</si>
  <si>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</si>
  <si>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</si>
  <si>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</si>
  <si>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</si>
  <si>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</si>
  <si>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</si>
  <si>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</si>
  <si>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</si>
  <si>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</si>
  <si>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</si>
  <si>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</si>
  <si>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</si>
  <si>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</si>
  <si>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</si>
  <si>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</si>
  <si>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</si>
  <si>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</si>
  <si>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</si>
  <si>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</si>
  <si>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</si>
  <si>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</si>
  <si>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</si>
  <si>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</si>
  <si>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</si>
  <si>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</si>
  <si>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</si>
  <si>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</si>
  <si>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</si>
  <si>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</si>
  <si>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</si>
  <si>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</si>
  <si>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</si>
  <si>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</si>
  <si>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</si>
  <si>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</si>
  <si>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</si>
  <si>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</si>
  <si>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</si>
  <si>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</si>
  <si>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</si>
  <si>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</si>
  <si>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</si>
  <si>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</si>
  <si>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</si>
  <si>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</si>
  <si>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</si>
  <si>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</si>
  <si>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</si>
  <si>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</si>
  <si>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</si>
  <si>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</si>
  <si>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</si>
  <si>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</si>
  <si>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</si>
  <si>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</si>
  <si>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</si>
  <si>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</si>
  <si>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</si>
  <si>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</si>
  <si>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</si>
  <si>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</si>
  <si>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</si>
  <si>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</si>
  <si>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</si>
  <si>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</si>
  <si>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</si>
  <si>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</si>
  <si>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</si>
  <si>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</si>
  <si>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</si>
  <si>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</si>
  <si>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</si>
  <si>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</si>
  <si>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</si>
  <si>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</si>
  <si>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</si>
  <si>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</si>
  <si>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</si>
  <si>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</si>
  <si>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</si>
  <si>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</si>
  <si>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</si>
  <si>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</si>
  <si>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</si>
  <si>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</si>
  <si>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</si>
  <si>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</si>
  <si>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</si>
  <si>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</si>
  <si>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</si>
  <si>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</si>
  <si>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</si>
  <si>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</si>
  <si>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</si>
  <si>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</si>
  <si>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</si>
  <si>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</si>
  <si>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</si>
  <si>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</si>
  <si>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</si>
  <si>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</si>
  <si>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</si>
  <si>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</si>
  <si>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</si>
  <si>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</si>
  <si>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</si>
  <si>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</si>
  <si>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</si>
  <si>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</si>
  <si>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</si>
  <si>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</si>
  <si>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</si>
  <si>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</si>
  <si>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</si>
  <si>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</si>
  <si>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</si>
  <si>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</si>
  <si>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</si>
  <si>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</si>
  <si>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</si>
  <si>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</si>
  <si>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</si>
  <si>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</si>
  <si>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</si>
  <si>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</si>
  <si>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</si>
  <si>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</si>
  <si>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</si>
  <si>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</si>
  <si>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</si>
  <si>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</si>
  <si>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</si>
  <si>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</si>
  <si>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</si>
  <si>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</si>
  <si>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</si>
  <si>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</si>
  <si>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</si>
  <si>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</si>
  <si>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</si>
  <si>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</si>
  <si>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</si>
  <si>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</si>
  <si>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</si>
  <si>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</si>
  <si>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</si>
  <si>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</si>
  <si>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</si>
  <si>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</si>
  <si>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</si>
  <si>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</si>
  <si>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</si>
  <si>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</si>
  <si>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</si>
  <si>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</si>
  <si>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</si>
  <si>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</si>
  <si>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</si>
  <si>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</si>
  <si>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</si>
  <si>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</si>
  <si>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</si>
  <si>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</si>
  <si>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</si>
  <si>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</si>
  <si>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</si>
  <si>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</si>
  <si>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</si>
  <si>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</si>
  <si>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</si>
  <si>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</si>
  <si>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</si>
  <si>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</si>
  <si>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</si>
  <si>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</si>
  <si>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</si>
  <si>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</si>
  <si>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</si>
  <si>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</si>
  <si>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</si>
  <si>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</si>
  <si>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</si>
  <si>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</si>
  <si>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</si>
  <si>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</si>
  <si>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</si>
  <si>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</si>
  <si>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</si>
  <si>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</si>
  <si>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</si>
  <si>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</si>
  <si>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</si>
  <si>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</si>
  <si>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</si>
  <si>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</si>
  <si>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</si>
  <si>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</si>
  <si>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</si>
  <si>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</si>
  <si>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</si>
  <si>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</si>
  <si>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</si>
  <si>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</si>
  <si>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</si>
  <si>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</si>
  <si>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</si>
  <si>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</si>
  <si>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</si>
  <si>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</si>
  <si>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</si>
  <si>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</si>
  <si>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</si>
  <si>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</si>
  <si>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</si>
  <si>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</si>
  <si>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</si>
  <si>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</si>
  <si>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</si>
  <si>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</si>
  <si>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</si>
  <si>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</si>
  <si>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</si>
  <si>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</si>
  <si>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</si>
  <si>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</si>
  <si>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</si>
  <si>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</si>
  <si>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</si>
  <si>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</si>
  <si>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</si>
  <si>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</si>
  <si>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</si>
  <si>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</si>
  <si>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</si>
  <si>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</si>
  <si>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</si>
  <si>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</si>
  <si>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</si>
  <si>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</si>
  <si>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</si>
  <si>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</si>
  <si>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</si>
  <si>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</si>
  <si>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</si>
  <si>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</si>
  <si>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</si>
  <si>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</si>
  <si>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</si>
  <si>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</si>
  <si>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</si>
  <si>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</si>
  <si>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</si>
  <si>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</si>
  <si>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</si>
  <si>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</si>
  <si>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</si>
  <si>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</si>
  <si>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</si>
  <si>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</si>
  <si>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</si>
  <si>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</si>
  <si>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</si>
  <si>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</si>
  <si>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</si>
  <si>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</si>
  <si>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</si>
  <si>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</si>
  <si>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</si>
  <si>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</si>
  <si>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</si>
  <si>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</si>
  <si>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</si>
  <si>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</si>
  <si>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</si>
  <si>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</si>
  <si>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</si>
  <si>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</si>
  <si>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</si>
  <si>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</si>
  <si>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</si>
  <si>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</si>
  <si>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</si>
  <si>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</si>
  <si>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</si>
  <si>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</si>
  <si>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</si>
  <si>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</si>
  <si>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</si>
  <si>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</si>
  <si>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</si>
  <si>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</si>
  <si>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</si>
  <si>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</si>
  <si>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</si>
  <si>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</si>
  <si>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</si>
  <si>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</si>
  <si>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</si>
  <si>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</si>
  <si>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</si>
  <si>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</si>
  <si>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</si>
  <si>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</si>
  <si>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</si>
  <si>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</si>
  <si>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</si>
  <si>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</si>
  <si>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</si>
  <si>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</si>
  <si>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</si>
  <si>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</si>
  <si>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</si>
  <si>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</si>
  <si>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</si>
  <si>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</si>
  <si>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</si>
  <si>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</si>
  <si>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</si>
  <si>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</si>
  <si>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</si>
  <si>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</si>
  <si>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</si>
  <si>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</si>
  <si>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</si>
  <si>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</si>
  <si>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</si>
  <si>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</si>
  <si>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</si>
  <si>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</si>
  <si>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</si>
  <si>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</si>
  <si>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</si>
  <si>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</si>
  <si>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</si>
  <si>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</si>
  <si>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</si>
  <si>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</si>
  <si>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</si>
  <si>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</si>
  <si>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</si>
  <si>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</si>
  <si>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</si>
  <si>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</si>
  <si>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</si>
  <si>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</si>
  <si>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</si>
  <si>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</si>
  <si>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</si>
  <si>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</si>
  <si>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</si>
  <si>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</si>
  <si>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</si>
  <si>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</si>
  <si>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</si>
  <si>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</si>
  <si>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</si>
  <si>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</si>
  <si>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</si>
  <si>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</si>
  <si>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</si>
  <si>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</si>
  <si>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</si>
  <si>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</si>
  <si>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</si>
  <si>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</si>
  <si>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</si>
  <si>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</si>
  <si>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</si>
  <si>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</si>
  <si>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</si>
  <si>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</si>
  <si>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</si>
  <si>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</si>
  <si>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</si>
  <si>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</si>
  <si>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</si>
  <si>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</si>
  <si>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</si>
  <si>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</si>
  <si>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</si>
  <si>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</si>
  <si>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</si>
  <si>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</si>
  <si>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</si>
  <si>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</si>
  <si>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</si>
  <si>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</si>
  <si>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</si>
  <si>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</si>
  <si>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</si>
  <si>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</si>
  <si>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</si>
  <si>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</si>
  <si>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</si>
  <si>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</si>
  <si>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</si>
  <si>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</si>
  <si>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</si>
  <si>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</si>
  <si>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</si>
  <si>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</si>
  <si>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</si>
  <si>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</si>
  <si>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</si>
  <si>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</si>
  <si>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</si>
  <si>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</si>
  <si>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</si>
  <si>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</si>
  <si>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</si>
  <si>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</si>
  <si>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</si>
  <si>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</si>
  <si>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</si>
  <si>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</si>
  <si>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</si>
  <si>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</si>
  <si>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</si>
  <si>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</si>
  <si>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</si>
  <si>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</si>
  <si>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</si>
  <si>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</si>
  <si>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</si>
  <si>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</si>
  <si>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</si>
  <si>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</si>
  <si>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</si>
  <si>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</si>
  <si>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</si>
  <si>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</si>
  <si>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</si>
  <si>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</si>
  <si>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</si>
  <si>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</si>
  <si>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</si>
  <si>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</si>
  <si>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</si>
  <si>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</si>
  <si>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</si>
  <si>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</si>
  <si>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</si>
  <si>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</si>
  <si>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</si>
  <si>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</si>
  <si>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</si>
  <si>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</si>
  <si>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</si>
  <si>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</si>
  <si>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</si>
  <si>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</si>
  <si>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</si>
  <si>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</si>
  <si>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</si>
  <si>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</si>
  <si>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</si>
  <si>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</si>
  <si>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</si>
  <si>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</si>
  <si>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</si>
  <si>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</si>
  <si>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</si>
  <si>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</si>
  <si>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</si>
  <si>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</si>
  <si>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</si>
  <si>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</si>
  <si>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</si>
  <si>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</si>
  <si>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</si>
  <si>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</si>
  <si>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</si>
  <si>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</si>
  <si>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</si>
  <si>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</si>
  <si>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</si>
  <si>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</si>
  <si>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</si>
  <si>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</si>
  <si>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</si>
  <si>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</si>
  <si>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</si>
  <si>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</si>
  <si>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</si>
  <si>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</si>
  <si>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</si>
  <si>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</si>
  <si>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</si>
  <si>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</si>
  <si>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</si>
  <si>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</si>
  <si>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</si>
  <si>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</si>
  <si>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</si>
  <si>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</si>
  <si>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</si>
  <si>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</si>
  <si>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</si>
  <si>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</si>
  <si>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</si>
  <si>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</si>
  <si>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</si>
  <si>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</si>
  <si>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</si>
  <si>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</si>
  <si>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</si>
  <si>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</si>
  <si>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</si>
  <si>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</si>
  <si>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</si>
  <si>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</si>
  <si>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</si>
  <si>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</si>
  <si>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</si>
  <si>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</si>
  <si>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</si>
  <si>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</si>
  <si>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</si>
  <si>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</si>
  <si>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</si>
  <si>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</si>
  <si>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</si>
  <si>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</si>
  <si>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</si>
  <si>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</si>
  <si>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</si>
  <si>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</si>
  <si>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</si>
  <si>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</si>
  <si>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</si>
  <si>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</si>
  <si>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</si>
  <si>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</si>
  <si>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</si>
  <si>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</si>
  <si>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</si>
  <si>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</si>
  <si>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</si>
  <si>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</si>
  <si>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</si>
  <si>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</si>
  <si>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</si>
  <si>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</si>
  <si>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</si>
  <si>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</si>
  <si>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</si>
  <si>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</si>
  <si>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</si>
  <si>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</si>
  <si>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</si>
  <si>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</si>
  <si>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</si>
  <si>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</si>
  <si>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</si>
  <si>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</si>
  <si>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</si>
  <si>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</si>
  <si>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</si>
  <si>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</si>
  <si>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</si>
  <si>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</si>
  <si>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</si>
  <si>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</si>
  <si>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</si>
  <si>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</si>
  <si>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</si>
  <si>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</si>
  <si>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</si>
  <si>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</si>
  <si>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</si>
  <si>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</si>
  <si>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</si>
  <si>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</si>
  <si>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</si>
  <si>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</si>
  <si>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</si>
  <si>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</si>
  <si>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</si>
  <si>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</si>
  <si>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</si>
  <si>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</si>
  <si>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</si>
  <si>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</si>
  <si>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</si>
  <si>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</si>
  <si>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</si>
  <si>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</si>
  <si>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</si>
  <si>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</si>
  <si>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</si>
  <si>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</si>
  <si>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</si>
  <si>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</si>
  <si>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</si>
  <si>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</si>
  <si>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</si>
  <si>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</si>
  <si>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</si>
  <si>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</si>
  <si>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</si>
  <si>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</si>
  <si>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</si>
  <si>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</si>
  <si>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</si>
  <si>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</si>
  <si>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</si>
  <si>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</si>
  <si>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</si>
  <si>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</si>
  <si>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</si>
  <si>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</si>
  <si>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</si>
  <si>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</si>
  <si>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</si>
  <si>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</si>
  <si>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</si>
  <si>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</si>
  <si>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</si>
  <si>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</si>
  <si>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</si>
  <si>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</si>
  <si>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</si>
  <si>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</si>
  <si>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</si>
  <si>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</si>
  <si>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</si>
  <si>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</si>
  <si>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</si>
  <si>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</si>
  <si>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</si>
  <si>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</si>
  <si>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</si>
  <si>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</si>
  <si>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</si>
  <si>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</si>
  <si>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</si>
  <si>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</si>
  <si>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</si>
  <si>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</si>
  <si>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</si>
  <si>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</si>
  <si>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</si>
  <si>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</si>
  <si>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</si>
  <si>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</si>
  <si>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</si>
  <si>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</si>
  <si>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</si>
  <si>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</si>
  <si>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</si>
  <si>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</si>
  <si>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</si>
  <si>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</si>
  <si>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</si>
  <si>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</si>
  <si>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</si>
  <si>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</si>
  <si>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</si>
  <si>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</si>
  <si>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</si>
  <si>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</si>
  <si>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</si>
  <si>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</si>
  <si>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</si>
  <si>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</si>
  <si>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</si>
  <si>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</si>
  <si>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</si>
  <si>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</si>
  <si>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</si>
  <si>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</si>
  <si>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</si>
  <si>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</si>
  <si>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</si>
  <si>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</si>
  <si>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</si>
  <si>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</si>
  <si>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</si>
  <si>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</si>
  <si>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</si>
  <si>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</si>
  <si>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</si>
  <si>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</si>
  <si>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</si>
  <si>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</si>
  <si>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</si>
  <si>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</si>
  <si>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</si>
  <si>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</si>
  <si>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</si>
  <si>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</si>
  <si>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</si>
  <si>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</si>
  <si>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</si>
  <si>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</si>
  <si>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</si>
  <si>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</si>
  <si>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</si>
  <si>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</si>
  <si>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</si>
  <si>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</si>
  <si>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</si>
  <si>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</si>
  <si>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</si>
  <si>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</si>
  <si>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</si>
  <si>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</si>
  <si>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</si>
  <si>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</si>
  <si>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</si>
  <si>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</si>
  <si>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</si>
  <si>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</si>
  <si>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</si>
  <si>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</si>
  <si>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</si>
  <si>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</si>
  <si>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</si>
  <si>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</si>
  <si>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</si>
  <si>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</si>
  <si>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</si>
  <si>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</si>
  <si>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</si>
  <si>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</si>
  <si>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</si>
  <si>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</si>
  <si>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</si>
  <si>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</si>
  <si>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</si>
  <si>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</si>
  <si>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</si>
  <si>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</si>
  <si>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</si>
  <si>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</si>
  <si>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</si>
  <si>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</si>
  <si>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</si>
  <si>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</si>
  <si>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</si>
  <si>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</si>
  <si>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</si>
  <si>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</si>
  <si>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</si>
  <si>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</si>
  <si>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</si>
  <si>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</si>
  <si>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</si>
  <si>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</si>
  <si>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</si>
  <si>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</si>
  <si>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</si>
  <si>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</si>
  <si>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</si>
  <si>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</si>
  <si>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</si>
  <si>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</si>
  <si>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</si>
  <si>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</si>
  <si>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</si>
  <si>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</si>
  <si>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</si>
  <si>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</si>
  <si>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</si>
  <si>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</si>
  <si>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</si>
  <si>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</si>
  <si>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</si>
  <si>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</si>
  <si>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</si>
  <si>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</si>
  <si>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</si>
  <si>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</si>
  <si>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</si>
  <si>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</si>
  <si>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</si>
  <si>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</si>
  <si>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</si>
  <si>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</si>
  <si>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</si>
  <si>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</si>
  <si>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</si>
  <si>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</si>
  <si>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</si>
  <si>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</si>
  <si>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</si>
  <si>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</si>
  <si>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</si>
  <si>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</si>
  <si>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</si>
  <si>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</si>
  <si>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</si>
  <si>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</si>
  <si>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</si>
  <si>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</si>
  <si>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</si>
  <si>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</si>
  <si>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</si>
  <si>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</si>
  <si>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</si>
  <si>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</si>
  <si>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</si>
  <si>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</si>
  <si>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</si>
  <si>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</si>
  <si>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</si>
  <si>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</si>
  <si>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</si>
  <si>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</si>
  <si>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</si>
  <si>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</si>
  <si>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</si>
  <si>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</si>
  <si>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</si>
  <si>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</si>
  <si>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</si>
  <si>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</si>
  <si>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</si>
  <si>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</si>
  <si>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</si>
  <si>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</si>
  <si>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</si>
  <si>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</si>
  <si>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</si>
  <si>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</si>
  <si>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</si>
  <si>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</si>
  <si>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</si>
  <si>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</si>
  <si>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</si>
  <si>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</si>
  <si>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</si>
  <si>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</si>
  <si>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</si>
  <si>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</si>
  <si>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</si>
  <si>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</si>
  <si>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</si>
  <si>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</si>
  <si>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</si>
  <si>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</si>
  <si>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</si>
  <si>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</si>
  <si>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</si>
  <si>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</si>
  <si>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</si>
  <si>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</si>
  <si>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</si>
  <si>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</si>
  <si>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</si>
  <si>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</si>
  <si>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</si>
  <si>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</si>
  <si>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</si>
  <si>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</si>
  <si>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</si>
  <si>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</si>
  <si>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</si>
  <si>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</si>
  <si>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</si>
  <si>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</si>
  <si>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</si>
  <si>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</si>
  <si>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</si>
  <si>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</si>
  <si>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</si>
  <si>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</si>
  <si>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</si>
  <si>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</si>
  <si>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</si>
  <si>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</si>
  <si>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</si>
  <si>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</si>
  <si>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</si>
  <si>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</si>
  <si>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</si>
  <si>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</si>
  <si>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</si>
  <si>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</si>
  <si>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</si>
  <si>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</si>
  <si>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</si>
  <si>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</si>
  <si>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</si>
  <si>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</si>
  <si>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</si>
  <si>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</si>
  <si>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</si>
  <si>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</si>
  <si>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</si>
  <si>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</si>
  <si>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</si>
  <si>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</si>
  <si>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</si>
  <si>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</si>
  <si>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</si>
  <si>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</si>
  <si>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</si>
  <si>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</si>
  <si>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</si>
  <si>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</si>
  <si>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</si>
  <si>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</si>
  <si>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</si>
  <si>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</si>
  <si>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</si>
  <si>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</si>
  <si>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</si>
  <si>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</si>
  <si>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</si>
  <si>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</si>
  <si>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</si>
  <si>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</si>
  <si>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</si>
  <si>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</si>
  <si>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</si>
  <si>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</si>
  <si>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</si>
  <si>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</si>
  <si>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</si>
  <si>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</si>
  <si>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</si>
  <si>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</si>
  <si>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</si>
  <si>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</si>
  <si>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</si>
  <si>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</si>
  <si>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</si>
  <si>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</si>
  <si>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</si>
  <si>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</si>
  <si>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</si>
  <si>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</si>
  <si>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</si>
  <si>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</si>
  <si>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</si>
  <si>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</si>
  <si>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</si>
  <si>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</si>
  <si>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</si>
  <si>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</si>
  <si>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</si>
  <si>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</si>
  <si>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</si>
  <si>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</si>
  <si>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</si>
  <si>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</si>
  <si>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</si>
  <si>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</si>
  <si>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</si>
  <si>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</si>
  <si>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</si>
  <si>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</si>
  <si>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</si>
  <si>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</si>
  <si>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</si>
  <si>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</si>
  <si>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</si>
  <si>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</si>
  <si>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</si>
  <si>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</si>
  <si>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</si>
  <si>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</si>
  <si>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</si>
  <si>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</si>
  <si>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</si>
  <si>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</si>
  <si>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</si>
  <si>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</si>
  <si>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</si>
  <si>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</si>
  <si>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</si>
  <si>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</si>
  <si>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</si>
  <si>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</si>
  <si>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</si>
  <si>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</si>
  <si>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</si>
  <si>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</si>
  <si>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</si>
  <si>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</si>
  <si>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</si>
  <si>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</si>
  <si>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</si>
  <si>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</si>
  <si>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</si>
  <si>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</si>
  <si>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</si>
  <si>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</si>
  <si>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</si>
  <si>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</si>
  <si>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</si>
  <si>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</si>
  <si>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</si>
  <si>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</si>
  <si>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</si>
  <si>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</si>
  <si>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</si>
  <si>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</si>
  <si>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</si>
  <si>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</si>
  <si>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</si>
  <si>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</si>
  <si>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</si>
  <si>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</si>
  <si>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</si>
  <si>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</si>
  <si>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</si>
  <si>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</si>
  <si>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</si>
  <si>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</si>
  <si>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</si>
  <si>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</si>
  <si>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</si>
  <si>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</si>
  <si>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</si>
  <si>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</si>
  <si>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</si>
  <si>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</si>
  <si>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</si>
  <si>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</si>
  <si>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</si>
  <si>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</si>
  <si>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</si>
  <si>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</si>
  <si>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</si>
  <si>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</si>
  <si>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</si>
  <si>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</si>
  <si>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</si>
  <si>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</si>
  <si>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</si>
  <si>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</si>
  <si>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</si>
  <si>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</si>
  <si>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</si>
  <si>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</si>
  <si>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</si>
  <si>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</si>
  <si>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</si>
  <si>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</si>
  <si>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</si>
  <si>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</si>
  <si>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</si>
  <si>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</si>
  <si>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</si>
  <si>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</si>
  <si>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</si>
  <si>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</si>
  <si>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</si>
  <si>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</si>
  <si>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</si>
  <si>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</si>
  <si>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</si>
  <si>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</si>
  <si>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</si>
  <si>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</si>
  <si>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</si>
  <si>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</si>
  <si>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</si>
  <si>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</si>
  <si>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</si>
  <si>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</si>
  <si>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</si>
  <si>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</si>
  <si>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</si>
  <si>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</si>
  <si>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</si>
  <si>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</si>
  <si>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</si>
  <si>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</si>
  <si>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</si>
  <si>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</si>
  <si>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</si>
  <si>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</si>
  <si>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</si>
  <si>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</si>
  <si>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</si>
  <si>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</si>
  <si>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</si>
  <si>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</si>
  <si>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</si>
  <si>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</si>
  <si>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</si>
  <si>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</si>
  <si>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</si>
  <si>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</si>
  <si>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</si>
  <si>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</si>
  <si>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</si>
  <si>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</si>
  <si>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</si>
  <si>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</si>
  <si>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</si>
  <si>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</si>
  <si>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</si>
  <si>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</si>
  <si>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</si>
  <si>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</si>
  <si>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</si>
  <si>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</si>
  <si>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</si>
  <si>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</si>
  <si>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</si>
  <si>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</si>
  <si>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</si>
  <si>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</si>
  <si>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</si>
  <si>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</si>
  <si>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</si>
  <si>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</si>
  <si>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</si>
  <si>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</si>
  <si>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</si>
  <si>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</si>
  <si>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</si>
  <si>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</si>
  <si>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</si>
  <si>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</si>
  <si>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</si>
  <si>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</si>
  <si>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</si>
  <si>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</si>
  <si>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</si>
  <si>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</si>
  <si>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</si>
  <si>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</si>
  <si>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</si>
  <si>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</si>
  <si>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</si>
  <si>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</si>
  <si>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</si>
  <si>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</si>
  <si>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</si>
  <si>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</si>
  <si>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</si>
  <si>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</si>
  <si>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</si>
  <si>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</si>
  <si>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</si>
  <si>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</si>
  <si>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</si>
  <si>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</si>
  <si>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</si>
  <si>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</si>
  <si>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</si>
  <si>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</si>
  <si>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</si>
  <si>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</si>
  <si>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</si>
  <si>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</si>
  <si>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</si>
  <si>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</si>
  <si>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</si>
  <si>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</si>
  <si>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</si>
  <si>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</si>
  <si>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</si>
  <si>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</si>
  <si>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</si>
  <si>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</si>
  <si>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</si>
  <si>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</si>
  <si>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</si>
  <si>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</si>
  <si>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</si>
  <si>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</si>
  <si>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</si>
  <si>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</si>
  <si>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</si>
  <si>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</si>
  <si>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</si>
  <si>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</si>
  <si>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</si>
  <si>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</si>
  <si>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</si>
  <si>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</si>
  <si>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</si>
  <si>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</si>
  <si>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</si>
  <si>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</si>
  <si>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</si>
  <si>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</si>
  <si>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</si>
  <si>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</si>
  <si>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</si>
  <si>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</si>
  <si>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</si>
  <si>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</si>
  <si>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</si>
  <si>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</si>
  <si>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</si>
  <si>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</si>
  <si>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</si>
  <si>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</si>
  <si>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</si>
  <si>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</si>
  <si>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</si>
  <si>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</si>
  <si>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</si>
  <si>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</si>
  <si>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</si>
  <si>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</si>
  <si>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</si>
  <si>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</si>
  <si>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</si>
  <si>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</si>
  <si>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</si>
  <si>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</si>
  <si>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</si>
  <si>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</si>
  <si>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</si>
  <si>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</si>
  <si>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</si>
  <si>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</si>
  <si>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</si>
  <si>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</si>
  <si>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</si>
  <si>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</si>
  <si>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</si>
  <si>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</si>
  <si>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</si>
  <si>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</si>
  <si>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</si>
  <si>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</si>
  <si>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</si>
  <si>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</si>
  <si>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</si>
  <si>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</si>
  <si>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</si>
  <si>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</si>
  <si>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</si>
  <si>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</si>
  <si>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</si>
  <si>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</si>
  <si>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</si>
  <si>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</si>
  <si>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</si>
  <si>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</si>
  <si>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</si>
  <si>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</si>
  <si>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</si>
  <si>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</si>
  <si>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</si>
  <si>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</si>
  <si>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</si>
  <si>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</si>
  <si>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</si>
  <si>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</si>
  <si>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</si>
  <si>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</si>
  <si>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</si>
  <si>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</si>
  <si>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</si>
  <si>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</si>
  <si>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</si>
  <si>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</si>
  <si>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</si>
  <si>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</si>
  <si>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</si>
  <si>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</si>
  <si>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</si>
  <si>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</si>
  <si>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</si>
  <si>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</si>
  <si>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</si>
  <si>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</si>
  <si>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</si>
  <si>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</si>
  <si>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</si>
  <si>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</si>
  <si>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</si>
  <si>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</si>
  <si>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</si>
  <si>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</si>
  <si>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</si>
  <si>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</si>
  <si>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</si>
  <si>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</si>
  <si>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</si>
  <si>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</si>
  <si>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</si>
  <si>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</si>
  <si>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</si>
  <si>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</si>
  <si>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</si>
  <si>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</si>
  <si>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</si>
  <si>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</si>
  <si>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</si>
  <si>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</si>
  <si>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</si>
  <si>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</si>
  <si>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</si>
  <si>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</si>
  <si>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</si>
  <si>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</si>
  <si>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</si>
  <si>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</si>
  <si>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</si>
  <si>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</si>
  <si>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</si>
  <si>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</si>
  <si>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</si>
  <si>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</si>
  <si>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</si>
  <si>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</si>
  <si>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</si>
  <si>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</si>
  <si>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</si>
  <si>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</si>
  <si>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</si>
  <si>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</si>
  <si>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</si>
  <si>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</si>
  <si>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</si>
  <si>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</si>
  <si>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</si>
  <si>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</si>
  <si>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</si>
  <si>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</si>
  <si>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</si>
  <si>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</si>
  <si>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</si>
  <si>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</si>
  <si>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</si>
  <si>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</si>
  <si>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</si>
  <si>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</si>
  <si>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</si>
  <si>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</si>
  <si>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</si>
  <si>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</si>
  <si>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</si>
  <si>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</si>
  <si>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</si>
  <si>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</si>
  <si>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</si>
  <si>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</si>
  <si>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</si>
  <si>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</si>
  <si>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</si>
  <si>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</si>
  <si>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</si>
  <si>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</si>
  <si>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</si>
  <si>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</si>
  <si>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</si>
  <si>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</si>
  <si>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</si>
  <si>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</si>
  <si>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</si>
  <si>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</si>
  <si>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</si>
  <si>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</si>
  <si>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</si>
  <si>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</si>
  <si>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</si>
  <si>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</si>
  <si>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</si>
  <si>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</si>
  <si>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</si>
  <si>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</si>
  <si>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</si>
  <si>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</si>
  <si>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</si>
  <si>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</si>
  <si>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</si>
  <si>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</si>
  <si>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</si>
  <si>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</si>
  <si>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</si>
  <si>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</si>
  <si>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</si>
  <si>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</si>
  <si>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</si>
  <si>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</si>
  <si>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</si>
  <si>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</si>
  <si>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</si>
  <si>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</si>
  <si>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</si>
  <si>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</si>
  <si>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</si>
  <si>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</si>
  <si>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</si>
  <si>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</si>
  <si>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</si>
  <si>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</si>
  <si>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</si>
  <si>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</si>
  <si>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</si>
  <si>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</si>
  <si>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</si>
  <si>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</si>
  <si>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</si>
  <si>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</si>
  <si>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</si>
  <si>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</si>
  <si>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</si>
  <si>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</si>
  <si>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</si>
  <si>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</si>
  <si>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</si>
  <si>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</si>
  <si>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</si>
  <si>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</si>
  <si>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</si>
  <si>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</si>
  <si>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</si>
  <si>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</si>
  <si>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</si>
  <si>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</si>
  <si>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</si>
  <si>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</si>
  <si>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</si>
  <si>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</si>
  <si>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</si>
  <si>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</si>
  <si>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</si>
  <si>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</si>
  <si>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</si>
  <si>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</si>
  <si>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</si>
  <si>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</si>
  <si>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</si>
  <si>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</si>
  <si>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</si>
  <si>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</si>
  <si>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</si>
  <si>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</si>
  <si>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</si>
  <si>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</si>
  <si>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</si>
  <si>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</si>
  <si>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</si>
  <si>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</si>
  <si>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</si>
  <si>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</si>
  <si>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</si>
  <si>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</si>
  <si>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</si>
  <si>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</si>
  <si>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</si>
  <si>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</si>
  <si>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</si>
  <si>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</si>
  <si>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</si>
  <si>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</si>
  <si>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</si>
  <si>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</si>
  <si>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</si>
  <si>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</si>
  <si>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</si>
  <si>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</si>
  <si>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</si>
  <si>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</si>
  <si>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</si>
  <si>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</si>
  <si>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</si>
  <si>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</si>
  <si>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</si>
  <si>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</si>
  <si>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</si>
  <si>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</si>
  <si>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</si>
  <si>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</si>
  <si>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</si>
  <si>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</si>
  <si>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</si>
  <si>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</si>
  <si>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</si>
  <si>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</si>
  <si>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</si>
  <si>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</si>
  <si>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</si>
  <si>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</si>
  <si>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</si>
  <si>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</si>
  <si>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</si>
  <si>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</si>
  <si>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</si>
  <si>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</si>
  <si>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</si>
  <si>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</si>
  <si>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</si>
  <si>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</si>
  <si>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</si>
  <si>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</si>
  <si>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</si>
  <si>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</si>
  <si>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</si>
  <si>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</si>
  <si>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</si>
  <si>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</si>
  <si>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</si>
  <si>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</si>
  <si>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</si>
  <si>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</si>
  <si>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</si>
  <si>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</si>
  <si>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</si>
  <si>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</si>
  <si>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</si>
  <si>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</si>
  <si>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</si>
  <si>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</si>
  <si>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</si>
  <si>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</si>
  <si>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</si>
  <si>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</si>
  <si>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</si>
  <si>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</si>
  <si>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</si>
  <si>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</si>
  <si>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</si>
  <si>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</si>
  <si>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</si>
  <si>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</si>
  <si>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</si>
  <si>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</si>
  <si>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</si>
  <si>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</si>
  <si>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</si>
  <si>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</si>
  <si>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</si>
  <si>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</si>
  <si>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</si>
  <si>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</si>
  <si>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</si>
  <si>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</si>
  <si>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</si>
  <si>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</si>
  <si>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</si>
  <si>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</si>
  <si>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</si>
  <si>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</si>
  <si>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</si>
  <si>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</si>
  <si>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</si>
  <si>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</si>
  <si>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</si>
  <si>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</si>
  <si>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</si>
  <si>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</si>
  <si>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</si>
  <si>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</si>
  <si>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</si>
  <si>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</si>
  <si>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</si>
  <si>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</si>
  <si>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</si>
  <si>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</si>
  <si>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</si>
  <si>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</si>
  <si>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</si>
  <si>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</si>
  <si>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</si>
  <si>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</si>
  <si>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</si>
  <si>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</si>
  <si>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</si>
  <si>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</si>
  <si>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</si>
  <si>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</si>
  <si>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</si>
  <si>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</si>
  <si>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</si>
  <si>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</si>
  <si>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</si>
  <si>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</si>
  <si>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</si>
  <si>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</si>
  <si>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</si>
  <si>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</si>
  <si>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</si>
  <si>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</si>
  <si>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</si>
  <si>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</si>
  <si>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</si>
  <si>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</si>
  <si>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</si>
  <si>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</si>
  <si>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</si>
  <si>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</si>
  <si>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</si>
  <si>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</si>
  <si>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</si>
  <si>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</si>
  <si>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</si>
  <si>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</si>
  <si>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</si>
  <si>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</si>
  <si>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</si>
  <si>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</si>
  <si>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</si>
  <si>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</si>
  <si>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</si>
  <si>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</si>
  <si>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</si>
  <si>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</si>
  <si>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</si>
  <si>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</si>
  <si>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</si>
  <si>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</si>
  <si>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</si>
  <si>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</si>
  <si>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</si>
  <si>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</si>
  <si>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</si>
  <si>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</si>
  <si>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</si>
  <si>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</si>
  <si>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</si>
  <si>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</si>
  <si>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</si>
  <si>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</si>
  <si>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</si>
  <si>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</si>
  <si>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</si>
  <si>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</si>
  <si>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</si>
  <si>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</si>
  <si>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</si>
  <si>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</si>
  <si>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</si>
  <si>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</si>
  <si>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</si>
  <si>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</si>
  <si>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</si>
  <si>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</si>
  <si>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</si>
  <si>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</si>
  <si>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</si>
  <si>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</si>
  <si>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</si>
  <si>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</si>
  <si>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</si>
  <si>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</si>
  <si>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</si>
  <si>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</si>
  <si>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</si>
  <si>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</si>
  <si>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</si>
  <si>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</si>
  <si>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</si>
  <si>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</si>
  <si>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</si>
  <si>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</si>
  <si>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</si>
  <si>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</si>
  <si>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</si>
  <si>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</si>
  <si>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</si>
  <si>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</si>
  <si>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</si>
  <si>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</si>
  <si>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</si>
  <si>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</si>
  <si>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</si>
  <si>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</si>
  <si>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</si>
  <si>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</si>
  <si>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</si>
  <si>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</si>
  <si>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</si>
  <si>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</si>
  <si>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</si>
  <si>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</si>
  <si>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</si>
  <si>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</si>
  <si>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</si>
  <si>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</si>
  <si>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</si>
  <si>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</si>
  <si>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</si>
  <si>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</si>
  <si>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</si>
  <si>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</si>
  <si>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</si>
  <si>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</si>
  <si>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</si>
  <si>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</si>
  <si>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</si>
  <si>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</si>
  <si>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</si>
  <si>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</si>
  <si>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</si>
  <si>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</si>
  <si>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</si>
  <si>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</si>
  <si>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</si>
  <si>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</si>
  <si>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</si>
  <si>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</si>
  <si>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</si>
  <si>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</si>
  <si>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</si>
  <si>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</si>
  <si>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</si>
  <si>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</si>
  <si>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</si>
  <si>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</si>
  <si>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</si>
  <si>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</si>
  <si>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</si>
  <si>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</si>
  <si>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</si>
  <si>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</si>
  <si>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</si>
  <si>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</si>
  <si>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</si>
  <si>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</si>
  <si>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</si>
  <si>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</si>
  <si>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</si>
  <si>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</si>
  <si>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</si>
  <si>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</si>
  <si>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</si>
  <si>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</si>
  <si>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</si>
  <si>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</si>
  <si>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</si>
  <si>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</si>
  <si>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</si>
  <si>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</si>
  <si>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</si>
  <si>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</si>
  <si>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</si>
  <si>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</si>
  <si>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</si>
  <si>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</si>
  <si>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</si>
  <si>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</si>
  <si>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</si>
  <si>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</si>
  <si>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</si>
  <si>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</si>
  <si>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</si>
  <si>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</si>
  <si>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</si>
  <si>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</si>
  <si>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</si>
  <si>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</si>
  <si>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</si>
  <si>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</si>
  <si>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</si>
  <si>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</si>
  <si>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</si>
  <si>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</si>
  <si>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</si>
  <si>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</si>
  <si>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</si>
  <si>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</si>
  <si>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</si>
  <si>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</si>
  <si>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</si>
  <si>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</si>
  <si>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</si>
  <si>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</si>
  <si>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</si>
  <si>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</si>
  <si>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</si>
  <si>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</si>
  <si>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</si>
  <si>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</si>
  <si>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</si>
  <si>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</si>
  <si>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</si>
  <si>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</si>
  <si>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</si>
  <si>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</si>
  <si>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</si>
  <si>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</si>
  <si>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</si>
  <si>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</si>
  <si>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</si>
  <si>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</si>
  <si>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</si>
  <si>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</si>
  <si>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</si>
  <si>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</si>
  <si>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</si>
  <si>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</si>
  <si>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</si>
  <si>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</si>
  <si>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</si>
  <si>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</si>
  <si>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</si>
  <si>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</si>
  <si>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</si>
  <si>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</si>
  <si>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</si>
  <si>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</si>
  <si>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</si>
  <si>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</si>
  <si>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</si>
  <si>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</si>
  <si>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</si>
  <si>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</si>
  <si>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</si>
  <si>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</si>
  <si>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</si>
  <si>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</si>
  <si>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</si>
  <si>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</si>
  <si>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</si>
  <si>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</si>
  <si>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</si>
  <si>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</si>
  <si>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</si>
  <si>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</si>
  <si>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</si>
  <si>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</si>
  <si>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</si>
  <si>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</si>
  <si>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</si>
  <si>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</si>
  <si>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</si>
  <si>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</si>
  <si>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</si>
  <si>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</si>
  <si>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</si>
  <si>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</si>
  <si>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</si>
  <si>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</si>
  <si>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</si>
  <si>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</si>
  <si>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</si>
  <si>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</si>
  <si>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</si>
  <si>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</si>
  <si>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</si>
  <si>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</si>
  <si>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</si>
  <si>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</si>
  <si>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</si>
  <si>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</si>
  <si>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</si>
  <si>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</si>
  <si>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</si>
  <si>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</si>
  <si>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</si>
  <si>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</si>
  <si>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</si>
  <si>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</si>
  <si>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</si>
  <si>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</si>
  <si>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</si>
  <si>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</si>
  <si>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</si>
  <si>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</si>
  <si>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</si>
  <si>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</si>
  <si>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</si>
  <si>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</si>
  <si>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</si>
  <si>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</si>
  <si>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</si>
  <si>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</si>
  <si>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</si>
  <si>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</si>
  <si>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</si>
  <si>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</si>
  <si>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</si>
  <si>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</si>
  <si>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</si>
  <si>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</si>
  <si>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</si>
  <si>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</si>
  <si>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</si>
  <si>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</si>
  <si>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</si>
  <si>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</si>
  <si>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</si>
  <si>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</si>
  <si>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</si>
  <si>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</si>
  <si>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</si>
  <si>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</si>
  <si>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</si>
  <si>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</si>
  <si>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</si>
  <si>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</si>
  <si>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</si>
  <si>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</si>
  <si>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</si>
  <si>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</si>
  <si>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</si>
  <si>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</si>
  <si>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</si>
  <si>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</si>
  <si>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</si>
  <si>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</si>
  <si>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</si>
  <si>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</si>
  <si>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</si>
  <si>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</si>
  <si>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</si>
  <si>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</si>
  <si>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</si>
  <si>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</si>
  <si>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</si>
  <si>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</si>
  <si>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</si>
  <si>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</si>
  <si>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</si>
  <si>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</si>
  <si>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</si>
  <si>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</si>
  <si>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</si>
  <si>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</si>
  <si>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</si>
  <si>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</si>
  <si>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</si>
  <si>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</si>
  <si>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</si>
  <si>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</si>
  <si>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</si>
  <si>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</si>
  <si>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</si>
  <si>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</si>
  <si>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</si>
  <si>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</si>
  <si>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</si>
  <si>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</si>
  <si>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</si>
  <si>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</si>
  <si>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</si>
  <si>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</si>
  <si>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</si>
  <si>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</si>
  <si>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</si>
  <si>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</si>
  <si>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</si>
  <si>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</si>
  <si>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</si>
  <si>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</si>
  <si>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</si>
  <si>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</si>
  <si>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</si>
  <si>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</si>
  <si>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</si>
  <si>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</si>
  <si>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</si>
  <si>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</si>
  <si>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</si>
  <si>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</si>
  <si>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</si>
  <si>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</si>
  <si>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</si>
  <si>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</si>
  <si>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</si>
  <si>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</si>
  <si>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</si>
  <si>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</si>
  <si>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</si>
  <si>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</si>
  <si>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</si>
  <si>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</si>
  <si>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</si>
  <si>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</si>
  <si>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</si>
  <si>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</si>
  <si>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</si>
  <si>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</si>
  <si>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</si>
  <si>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</si>
  <si>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</si>
  <si>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</si>
  <si>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</si>
  <si>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</si>
  <si>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</si>
  <si>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</si>
  <si>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</si>
  <si>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</si>
  <si>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</si>
  <si>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</si>
  <si>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</si>
  <si>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</si>
  <si>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</si>
  <si>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</si>
  <si>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</si>
  <si>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</si>
  <si>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</si>
  <si>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</si>
  <si>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</si>
  <si>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</si>
  <si>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</si>
  <si>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</si>
  <si>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</si>
  <si>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</si>
  <si>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</si>
  <si>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</si>
  <si>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</si>
  <si>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</si>
  <si>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</si>
  <si>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</si>
  <si>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</si>
  <si>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</si>
  <si>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</si>
  <si>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</si>
  <si>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</si>
  <si>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</si>
  <si>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</si>
  <si>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</si>
  <si>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</si>
  <si>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</si>
  <si>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</si>
  <si>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</si>
  <si>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</si>
  <si>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</si>
  <si>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</si>
  <si>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</si>
  <si>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</si>
  <si>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</si>
  <si>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</si>
  <si>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</si>
  <si>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</si>
  <si>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</si>
  <si>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</si>
  <si>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</si>
  <si>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</si>
  <si>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</si>
  <si>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</si>
  <si>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</si>
  <si>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</si>
  <si>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</si>
  <si>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</si>
  <si>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</si>
  <si>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</si>
  <si>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</si>
  <si>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</si>
  <si>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</si>
  <si>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</si>
  <si>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</si>
  <si>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</si>
  <si>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</si>
  <si>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</si>
  <si>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</si>
  <si>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</si>
  <si>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</si>
  <si>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</si>
  <si>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</si>
  <si>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</si>
  <si>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</si>
  <si>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</si>
  <si>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</si>
  <si>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</si>
  <si>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</si>
  <si>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</si>
  <si>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</si>
  <si>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</si>
  <si>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</si>
  <si>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</si>
  <si>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</si>
  <si>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</si>
  <si>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</si>
  <si>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</si>
  <si>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</si>
  <si>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</si>
  <si>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</si>
  <si>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</si>
  <si>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</si>
  <si>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</si>
  <si>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</si>
  <si>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</si>
  <si>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</si>
  <si>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</si>
  <si>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</si>
  <si>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</si>
  <si>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</si>
  <si>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</si>
  <si>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</si>
  <si>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</si>
  <si>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</si>
  <si>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</si>
  <si>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</si>
  <si>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</si>
  <si>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</si>
  <si>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</si>
  <si>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</si>
  <si>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</si>
  <si>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</si>
  <si>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</si>
  <si>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</si>
  <si>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</si>
  <si>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</si>
  <si>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</si>
  <si>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</si>
  <si>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</si>
  <si>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</si>
  <si>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</si>
  <si>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</si>
  <si>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</si>
  <si>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</si>
  <si>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</si>
  <si>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</si>
  <si>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</si>
  <si>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</si>
  <si>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</si>
  <si>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</si>
  <si>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</si>
  <si>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</si>
  <si>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</si>
  <si>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</si>
  <si>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</si>
  <si>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</si>
  <si>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</si>
  <si>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</si>
  <si>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</si>
  <si>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</si>
  <si>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</si>
  <si>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</si>
  <si>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</si>
  <si>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</si>
  <si>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</si>
  <si>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</si>
  <si>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</si>
  <si>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</si>
  <si>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</si>
  <si>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</si>
  <si>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</si>
  <si>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</si>
  <si>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</si>
  <si>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</si>
  <si>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</si>
  <si>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</si>
  <si>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</si>
  <si>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</si>
  <si>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</si>
  <si>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</si>
  <si>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</si>
  <si>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</si>
  <si>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</si>
  <si>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</si>
  <si>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</si>
  <si>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</si>
  <si>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</si>
  <si>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</si>
  <si>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</si>
  <si>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</si>
  <si>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</si>
  <si>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</si>
  <si>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</si>
  <si>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</si>
  <si>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</si>
  <si>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</si>
  <si>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</si>
  <si>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</si>
  <si>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</si>
  <si>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</si>
  <si>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</si>
  <si>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</si>
  <si>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</si>
  <si>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</si>
  <si>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</si>
  <si>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</si>
  <si>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</si>
  <si>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</si>
  <si>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</si>
  <si>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</si>
  <si>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</si>
  <si>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</si>
  <si>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</si>
  <si>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</si>
  <si>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</si>
  <si>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</si>
  <si>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</si>
  <si>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</si>
  <si>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</si>
  <si>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</si>
  <si>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</si>
  <si>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</si>
  <si>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</si>
  <si>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</si>
  <si>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</si>
  <si>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</si>
  <si>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</si>
  <si>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</si>
  <si>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</si>
  <si>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</si>
  <si>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</si>
  <si>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</si>
  <si>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</si>
  <si>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</si>
  <si>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</si>
  <si>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</si>
  <si>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</si>
  <si>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</si>
  <si>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</si>
  <si>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</si>
  <si>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</si>
  <si>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</si>
  <si>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</si>
  <si>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</si>
  <si>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</si>
  <si>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</si>
  <si>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</si>
  <si>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</si>
  <si>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</si>
  <si>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</si>
  <si>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</si>
  <si>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</si>
  <si>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</si>
  <si>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</si>
  <si>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</si>
  <si>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</si>
  <si>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</si>
  <si>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</si>
  <si>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</si>
  <si>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</si>
  <si>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</si>
  <si>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</si>
  <si>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</si>
  <si>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</si>
  <si>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</si>
  <si>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</si>
  <si>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</si>
  <si>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</si>
  <si>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</si>
  <si>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</si>
  <si>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</si>
  <si>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</si>
  <si>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</si>
  <si>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</si>
  <si>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</si>
  <si>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</si>
  <si>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</si>
  <si>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</si>
  <si>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</si>
  <si>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</si>
  <si>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</si>
  <si>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</si>
  <si>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</si>
  <si>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</si>
  <si>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</si>
  <si>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</si>
  <si>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</si>
  <si>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</si>
  <si>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</si>
  <si>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</si>
  <si>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</si>
  <si>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</si>
  <si>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</si>
  <si>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</si>
  <si>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</si>
  <si>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</si>
  <si>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</si>
  <si>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</si>
  <si>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</si>
  <si>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</si>
  <si>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</si>
  <si>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</si>
  <si>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</si>
  <si>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</si>
  <si>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</si>
  <si>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</si>
  <si>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</si>
  <si>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</si>
  <si>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</si>
  <si>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</si>
  <si>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</si>
  <si>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</si>
  <si>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</si>
  <si>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</si>
  <si>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</si>
  <si>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</si>
  <si>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</si>
  <si>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</si>
  <si>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</si>
  <si>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</si>
  <si>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</si>
  <si>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</si>
  <si>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</si>
  <si>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</si>
  <si>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</si>
  <si>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</si>
  <si>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</si>
  <si>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</si>
  <si>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</si>
  <si>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</si>
  <si>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</si>
  <si>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</si>
  <si>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</si>
  <si>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</si>
  <si>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</si>
  <si>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</si>
  <si>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</si>
  <si>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</si>
  <si>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</si>
  <si>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</si>
  <si>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</si>
  <si>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</si>
  <si>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</si>
  <si>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</si>
  <si>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</si>
  <si>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</si>
  <si>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</si>
  <si>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</si>
  <si>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</si>
  <si>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</si>
  <si>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</si>
  <si>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</si>
  <si>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</si>
  <si>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</si>
  <si>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</si>
  <si>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</si>
  <si>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</si>
  <si>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</si>
  <si>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</si>
  <si>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</si>
  <si>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</si>
  <si>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</si>
  <si>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</si>
  <si>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</si>
  <si>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</si>
  <si>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</si>
  <si>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</si>
  <si>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</si>
  <si>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</si>
  <si>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</si>
  <si>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</si>
  <si>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</si>
  <si>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</si>
  <si>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</si>
  <si>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</si>
  <si>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</si>
  <si>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</si>
  <si>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</si>
  <si>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</si>
  <si>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</si>
  <si>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</si>
  <si>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</si>
  <si>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</si>
  <si>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</si>
  <si>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</si>
  <si>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</si>
  <si>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</si>
  <si>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</si>
  <si>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</si>
  <si>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</si>
  <si>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</si>
  <si>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</si>
  <si>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</si>
  <si>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</si>
  <si>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</si>
  <si>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</si>
  <si>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</si>
  <si>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</si>
  <si>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</si>
  <si>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</si>
  <si>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</si>
  <si>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</si>
  <si>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</si>
  <si>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</si>
  <si>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</si>
  <si>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</si>
  <si>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</si>
  <si>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</si>
  <si>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</si>
  <si>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</si>
  <si>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</si>
  <si>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</si>
  <si>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</si>
  <si>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</si>
  <si>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</si>
  <si>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</si>
  <si>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</si>
  <si>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</si>
  <si>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</si>
  <si>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</si>
  <si>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</si>
  <si>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</si>
  <si>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</si>
  <si>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</si>
  <si>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</si>
  <si>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</si>
  <si>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</si>
  <si>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</si>
  <si>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</si>
  <si>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</si>
  <si>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</si>
  <si>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</si>
  <si>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</si>
  <si>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</si>
  <si>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</si>
  <si>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</si>
  <si>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</si>
  <si>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</si>
  <si>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</si>
  <si>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</si>
  <si>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</si>
  <si>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</si>
  <si>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</si>
  <si>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</si>
  <si>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</si>
  <si>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</si>
  <si>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</si>
  <si>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</si>
  <si>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</si>
  <si>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</si>
  <si>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</si>
  <si>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</si>
  <si>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</si>
  <si>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</si>
  <si>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</si>
  <si>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</si>
  <si>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</si>
  <si>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</si>
  <si>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</si>
  <si>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</si>
  <si>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</si>
  <si>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</si>
  <si>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</si>
  <si>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</si>
  <si>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</si>
  <si>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</si>
  <si>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</si>
  <si>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</si>
  <si>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</si>
  <si>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</si>
  <si>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</si>
  <si>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</si>
  <si>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</si>
  <si>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</si>
  <si>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</si>
  <si>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</si>
  <si>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</si>
  <si>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</si>
  <si>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</si>
  <si>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</si>
  <si>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</si>
  <si>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</si>
  <si>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</si>
  <si>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</si>
  <si>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</si>
  <si>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</si>
  <si>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</si>
  <si>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</si>
  <si>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</si>
  <si>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</si>
  <si>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</si>
  <si>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</si>
  <si>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</si>
  <si>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</si>
  <si>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</si>
  <si>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</si>
  <si>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</si>
  <si>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</si>
  <si>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</si>
  <si>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</si>
  <si>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</si>
  <si>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</si>
  <si>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</si>
  <si>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</si>
  <si>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</si>
  <si>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</si>
  <si>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</si>
  <si>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</si>
  <si>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</si>
  <si>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</si>
  <si>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</si>
  <si>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</si>
  <si>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</si>
  <si>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</si>
  <si>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</si>
  <si>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</si>
  <si>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</si>
  <si>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</si>
  <si>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</si>
  <si>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</si>
  <si>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</si>
  <si>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</si>
  <si>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</si>
  <si>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</si>
  <si>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</si>
  <si>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</si>
  <si>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</si>
  <si>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</si>
  <si>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</si>
  <si>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</si>
  <si>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</si>
  <si>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</si>
  <si>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</si>
  <si>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</si>
  <si>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</si>
  <si>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</si>
  <si>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</si>
  <si>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</si>
  <si>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</si>
  <si>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</si>
  <si>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</si>
  <si>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</si>
  <si>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</si>
  <si>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</si>
  <si>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</si>
  <si>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</si>
  <si>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</si>
  <si>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</si>
  <si>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</si>
  <si>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</si>
  <si>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</si>
  <si>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</si>
  <si>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</si>
  <si>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</si>
  <si>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</si>
  <si>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</si>
  <si>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</si>
  <si>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</si>
  <si>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</si>
  <si>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</si>
  <si>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</si>
  <si>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</si>
  <si>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</si>
  <si>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</si>
  <si>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</si>
  <si>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</si>
  <si>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</si>
  <si>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</si>
  <si>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</si>
  <si>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</si>
  <si>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</si>
  <si>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</si>
  <si>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</si>
  <si>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</si>
  <si>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</si>
  <si>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</si>
  <si>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</si>
  <si>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</si>
  <si>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</si>
  <si>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</si>
  <si>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</si>
  <si>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</si>
  <si>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</si>
  <si>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</si>
  <si>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</si>
  <si>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</si>
  <si>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</si>
  <si>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</si>
  <si>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</si>
  <si>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</si>
  <si>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</si>
  <si>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</si>
  <si>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</si>
  <si>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</si>
  <si>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</si>
  <si>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</si>
  <si>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</si>
  <si>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</si>
  <si>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</si>
  <si>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</si>
  <si>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</si>
  <si>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</si>
  <si>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</si>
  <si>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</si>
  <si>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</si>
  <si>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</si>
  <si>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</si>
  <si>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</si>
  <si>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</si>
  <si>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</si>
  <si>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</si>
  <si>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</si>
  <si>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</si>
  <si>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</si>
  <si>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</si>
  <si>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</si>
  <si>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</si>
  <si>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</si>
  <si>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</si>
  <si>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</si>
  <si>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</si>
  <si>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</si>
  <si>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</si>
  <si>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</si>
  <si>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</si>
  <si>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</si>
  <si>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</si>
  <si>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</si>
  <si>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</si>
  <si>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</si>
  <si>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</si>
  <si>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</si>
  <si>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</si>
  <si>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</si>
  <si>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</si>
  <si>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</si>
  <si>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</si>
  <si>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</si>
  <si>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</si>
  <si>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</si>
  <si>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</si>
  <si>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</si>
  <si>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</si>
  <si>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</si>
  <si>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</si>
  <si>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</si>
  <si>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</si>
  <si>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</si>
  <si>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</si>
  <si>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</si>
  <si>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</si>
  <si>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</si>
  <si>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</si>
  <si>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</si>
  <si>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</si>
  <si>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</si>
  <si>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</si>
  <si>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</si>
  <si>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</si>
  <si>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</si>
  <si>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</si>
  <si>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</si>
  <si>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</si>
  <si>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</si>
  <si>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</si>
  <si>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</si>
  <si>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</si>
  <si>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</si>
  <si>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</si>
  <si>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</si>
  <si>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</si>
  <si>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</si>
  <si>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</si>
  <si>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</si>
  <si>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</si>
  <si>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</si>
  <si>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</si>
  <si>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</si>
  <si>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</si>
  <si>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</si>
  <si>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</si>
  <si>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</si>
  <si>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</si>
  <si>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</si>
  <si>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</si>
  <si>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</si>
  <si>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</si>
  <si>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</si>
  <si>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</si>
  <si>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</si>
  <si>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</si>
  <si>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</si>
  <si>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</si>
  <si>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</si>
  <si>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</si>
  <si>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</si>
  <si>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</si>
  <si>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</si>
  <si>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</si>
  <si>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</si>
  <si>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</si>
  <si>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</si>
  <si>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</si>
  <si>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</si>
  <si>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</si>
  <si>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</si>
  <si>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</si>
  <si>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</si>
  <si>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</si>
  <si>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</si>
  <si>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</si>
  <si>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</si>
  <si>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</si>
  <si>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</si>
  <si>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</si>
  <si>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</si>
  <si>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</si>
  <si>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</si>
  <si>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</si>
  <si>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</si>
  <si>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</si>
  <si>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</si>
  <si>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</si>
  <si>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</si>
  <si>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</si>
  <si>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</si>
  <si>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</si>
  <si>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</si>
  <si>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</si>
  <si>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</si>
  <si>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</si>
  <si>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</si>
  <si>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</si>
  <si>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</si>
  <si>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</si>
  <si>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</si>
  <si>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</si>
  <si>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</si>
  <si>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</si>
  <si>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</si>
  <si>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</si>
  <si>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</si>
  <si>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</si>
  <si>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</si>
  <si>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</si>
  <si>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</si>
  <si>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</si>
  <si>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</si>
  <si>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</si>
  <si>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</si>
  <si>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</si>
  <si>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</si>
  <si>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</si>
  <si>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</si>
  <si>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</si>
  <si>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</si>
  <si>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</si>
  <si>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</si>
  <si>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</si>
  <si>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</si>
  <si>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</si>
  <si>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</si>
  <si>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</si>
  <si>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</si>
  <si>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</si>
  <si>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</si>
  <si>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</si>
  <si>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</si>
  <si>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</si>
  <si>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</si>
  <si>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</si>
  <si>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</si>
  <si>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</si>
  <si>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</si>
  <si>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</si>
  <si>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</si>
  <si>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</si>
  <si>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</si>
  <si>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</si>
  <si>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</si>
  <si>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</si>
  <si>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</si>
  <si>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</si>
  <si>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</si>
  <si>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</si>
  <si>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</si>
  <si>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</si>
  <si>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</si>
  <si>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</si>
  <si>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</si>
  <si>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</si>
  <si>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</si>
  <si>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</si>
  <si>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</si>
  <si>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</si>
  <si>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</si>
  <si>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</si>
  <si>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</si>
  <si>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</si>
  <si>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</si>
  <si>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</si>
  <si>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</si>
  <si>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</si>
  <si>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</si>
  <si>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</si>
  <si>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</si>
  <si>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</si>
  <si>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</si>
  <si>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</si>
  <si>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</si>
  <si>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</si>
  <si>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</si>
  <si>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</si>
  <si>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</si>
  <si>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</si>
  <si>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</si>
  <si>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</si>
  <si>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</si>
  <si>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</si>
  <si>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</si>
  <si>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</si>
  <si>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</si>
  <si>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</si>
  <si>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</si>
  <si>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</si>
  <si>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</si>
  <si>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</si>
  <si>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</si>
  <si>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</si>
  <si>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</si>
  <si>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</si>
  <si>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</si>
  <si>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</si>
  <si>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</si>
  <si>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</si>
  <si>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</si>
  <si>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</si>
  <si>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</si>
  <si>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</si>
  <si>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</si>
  <si>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</si>
  <si>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</si>
  <si>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</si>
  <si>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</si>
  <si>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</si>
  <si>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</si>
  <si>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</si>
  <si>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</si>
  <si>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</si>
  <si>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</si>
  <si>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</si>
  <si>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</si>
  <si>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</si>
  <si>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</si>
  <si>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</si>
  <si>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</si>
  <si>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</si>
  <si>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</si>
  <si>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</si>
  <si>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</si>
  <si>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</si>
  <si>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</si>
  <si>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</si>
  <si>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</si>
  <si>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</si>
  <si>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</si>
  <si>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</si>
  <si>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</si>
  <si>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</si>
  <si>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</si>
  <si>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</si>
  <si>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</si>
  <si>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</si>
  <si>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</si>
  <si>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</si>
  <si>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</si>
  <si>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</si>
  <si>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</si>
  <si>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</si>
  <si>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</si>
  <si>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</si>
  <si>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</si>
  <si>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</si>
  <si>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</si>
  <si>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</si>
  <si>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</si>
  <si>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</si>
  <si>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</si>
  <si>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</si>
  <si>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</si>
  <si>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</si>
  <si>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</si>
  <si>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</si>
  <si>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</si>
  <si>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</si>
  <si>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</si>
  <si>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</si>
  <si>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</si>
  <si>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</si>
  <si>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</si>
  <si>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</si>
  <si>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</si>
  <si>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</si>
  <si>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</si>
  <si>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</si>
  <si>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</si>
  <si>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</si>
  <si>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</si>
  <si>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</si>
  <si>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</si>
  <si>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</si>
  <si>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</si>
  <si>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</si>
  <si>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</si>
  <si>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</si>
  <si>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</si>
  <si>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</si>
  <si>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</si>
  <si>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</si>
  <si>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</si>
  <si>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</si>
  <si>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</si>
  <si>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</si>
  <si>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</si>
  <si>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</si>
  <si>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</si>
  <si>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</si>
  <si>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</si>
  <si>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</si>
  <si>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</si>
  <si>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</si>
  <si>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</si>
  <si>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</si>
  <si>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</si>
  <si>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</si>
  <si>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</si>
  <si>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</si>
  <si>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</si>
  <si>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</si>
  <si>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</si>
  <si>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</si>
  <si>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</si>
  <si>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</si>
  <si>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</si>
  <si>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</si>
  <si>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</si>
  <si>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</si>
  <si>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</si>
  <si>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</si>
  <si>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</si>
  <si>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</si>
  <si>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</si>
  <si>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</si>
  <si>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</si>
  <si>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</si>
  <si>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</si>
  <si>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</si>
  <si>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</si>
  <si>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</si>
  <si>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</si>
  <si>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</si>
  <si>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</si>
  <si>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</si>
  <si>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</si>
  <si>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</si>
  <si>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</si>
  <si>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</si>
  <si>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</si>
  <si>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</si>
  <si>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</si>
  <si>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</si>
  <si>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</si>
  <si>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</si>
  <si>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</si>
  <si>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</si>
  <si>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</si>
  <si>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</si>
  <si>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</si>
  <si>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</si>
  <si>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</si>
  <si>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</si>
  <si>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</si>
  <si>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</si>
  <si>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</si>
  <si>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</si>
  <si>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</si>
  <si>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</si>
  <si>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</si>
  <si>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</si>
  <si>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</si>
  <si>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</si>
  <si>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</si>
  <si>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</si>
  <si>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</si>
  <si>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</si>
  <si>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</si>
  <si>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</si>
  <si>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</si>
  <si>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</si>
  <si>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</si>
  <si>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</si>
  <si>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</si>
  <si>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</si>
  <si>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</si>
  <si>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</si>
  <si>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</si>
  <si>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</si>
  <si>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</si>
  <si>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</si>
  <si>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</si>
  <si>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</si>
  <si>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</si>
  <si>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</si>
  <si>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</si>
  <si>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</si>
  <si>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</si>
  <si>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</si>
  <si>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</si>
  <si>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</si>
  <si>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</si>
  <si>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</si>
  <si>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</si>
  <si>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</si>
  <si>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</si>
  <si>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</si>
  <si>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</si>
  <si>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</si>
  <si>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</si>
  <si>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</si>
  <si>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</si>
  <si>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</si>
  <si>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</si>
  <si>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</si>
  <si>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</si>
  <si>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</si>
  <si>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</si>
  <si>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</si>
  <si>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</si>
  <si>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</si>
  <si>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</si>
  <si>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</si>
  <si>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</si>
  <si>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</si>
  <si>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</si>
  <si>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</si>
  <si>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</si>
  <si>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</si>
  <si>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</si>
  <si>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</si>
  <si>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</si>
  <si>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</si>
  <si>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</si>
  <si>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</si>
  <si>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</si>
  <si>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</si>
  <si>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</si>
  <si>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</si>
  <si>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</si>
  <si>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</si>
  <si>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</si>
  <si>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</si>
  <si>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</si>
  <si>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</si>
  <si>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</si>
  <si>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</si>
  <si>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</si>
  <si>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</si>
  <si>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</si>
  <si>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</si>
  <si>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</si>
  <si>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</si>
  <si>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</si>
  <si>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</si>
  <si>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</si>
  <si>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</si>
  <si>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</si>
  <si>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</si>
  <si>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</si>
  <si>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</si>
  <si>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</si>
  <si>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</si>
  <si>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</si>
  <si>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</si>
  <si>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</si>
  <si>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</si>
  <si>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</si>
  <si>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</si>
  <si>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</si>
  <si>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</si>
  <si>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</si>
  <si>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</si>
  <si>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</si>
  <si>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</si>
  <si>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</si>
  <si>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</si>
  <si>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</si>
  <si>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</si>
  <si>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</si>
  <si>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</si>
  <si>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</si>
  <si>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</si>
  <si>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</si>
  <si>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</si>
  <si>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</si>
  <si>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</si>
  <si>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</si>
  <si>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</si>
  <si>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</si>
  <si>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</si>
  <si>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</si>
  <si>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</si>
  <si>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</si>
  <si>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</si>
  <si>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</si>
  <si>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</si>
  <si>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</si>
  <si>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</si>
  <si>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</si>
  <si>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</si>
  <si>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</si>
  <si>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</si>
  <si>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</si>
  <si>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</si>
  <si>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</si>
  <si>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</si>
  <si>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</si>
  <si>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</si>
  <si>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</si>
  <si>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</si>
  <si>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</si>
  <si>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</si>
  <si>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</si>
  <si>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</si>
  <si>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</si>
  <si>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</si>
  <si>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</si>
  <si>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</si>
  <si>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</si>
  <si>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</si>
  <si>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</si>
  <si>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</si>
  <si>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</si>
  <si>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</si>
  <si>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</si>
  <si>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</si>
  <si>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</si>
  <si>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</si>
  <si>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</si>
  <si>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</si>
  <si>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</si>
  <si>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</si>
  <si>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</si>
  <si>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</si>
  <si>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</si>
  <si>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</si>
  <si>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</si>
  <si>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</si>
  <si>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</si>
  <si>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</si>
  <si>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</si>
  <si>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</si>
  <si>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</si>
  <si>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</si>
  <si>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</si>
  <si>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</si>
  <si>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</si>
  <si>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</si>
  <si>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</si>
  <si>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</si>
  <si>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</si>
  <si>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</si>
  <si>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</si>
  <si>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</si>
  <si>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</si>
  <si>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</si>
  <si>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</si>
  <si>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</si>
  <si>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</si>
  <si>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</si>
  <si>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</si>
  <si>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</si>
  <si>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</si>
  <si>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</si>
  <si>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</si>
  <si>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</si>
  <si>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</si>
  <si>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</si>
  <si>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</si>
  <si>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</si>
  <si>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</si>
  <si>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</si>
  <si>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</si>
  <si>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</si>
  <si>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</si>
  <si>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</si>
  <si>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</si>
  <si>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</si>
  <si>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</si>
  <si>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</si>
  <si>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</si>
  <si>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</si>
  <si>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</si>
  <si>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</si>
  <si>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</si>
  <si>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</si>
  <si>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</si>
  <si>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</si>
  <si>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</si>
  <si>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</si>
  <si>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</si>
  <si>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</si>
  <si>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</si>
  <si>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</si>
  <si>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</si>
  <si>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</si>
  <si>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</si>
  <si>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</si>
  <si>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</si>
  <si>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</si>
  <si>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</si>
  <si>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</si>
  <si>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</si>
  <si>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</si>
  <si>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</si>
  <si>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</si>
  <si>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</si>
  <si>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</si>
  <si>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</si>
  <si>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</si>
  <si>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</si>
  <si>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</si>
  <si>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</si>
  <si>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</si>
  <si>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</si>
  <si>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</si>
  <si>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</si>
  <si>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</si>
  <si>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</si>
  <si>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</si>
  <si>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</si>
  <si>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</si>
  <si>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</si>
  <si>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</si>
  <si>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</si>
  <si>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</si>
  <si>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</si>
  <si>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</si>
  <si>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</si>
  <si>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</si>
  <si>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</si>
  <si>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</si>
  <si>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</si>
  <si>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</si>
  <si>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</si>
  <si>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</si>
  <si>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</si>
  <si>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</si>
  <si>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</si>
  <si>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</si>
  <si>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</si>
  <si>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</si>
  <si>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</si>
  <si>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</si>
  <si>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</si>
  <si>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</si>
  <si>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</si>
  <si>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</si>
  <si>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</si>
  <si>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</si>
  <si>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</si>
  <si>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</si>
  <si>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</si>
  <si>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</si>
  <si>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</si>
  <si>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</si>
  <si>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</si>
  <si>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</si>
  <si>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</si>
  <si>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</si>
  <si>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</si>
  <si>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</si>
  <si>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</si>
  <si>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</si>
  <si>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</si>
  <si>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</si>
  <si>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</si>
  <si>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</si>
  <si>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</si>
  <si>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</si>
  <si>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</si>
  <si>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</si>
  <si>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</si>
  <si>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</si>
  <si>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</si>
  <si>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</si>
  <si>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</si>
  <si>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</si>
  <si>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</si>
  <si>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</si>
  <si>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</si>
  <si>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</si>
  <si>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</si>
  <si>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</si>
  <si>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</si>
  <si>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</si>
  <si>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</si>
  <si>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</si>
  <si>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</si>
  <si>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</si>
  <si>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</si>
  <si>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</si>
  <si>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</si>
  <si>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</si>
  <si>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</si>
  <si>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</si>
  <si>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</si>
  <si>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</si>
  <si>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</si>
  <si>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</si>
  <si>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</si>
  <si>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</si>
  <si>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</si>
  <si>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</si>
  <si>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</si>
  <si>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</si>
  <si>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</si>
  <si>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</si>
  <si>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</si>
  <si>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</si>
  <si>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</si>
  <si>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</si>
  <si>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</si>
  <si>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</si>
  <si>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</si>
  <si>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</si>
  <si>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</si>
  <si>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</si>
  <si>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</si>
  <si>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</si>
  <si>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</si>
  <si>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</si>
  <si>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</si>
  <si>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</si>
  <si>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</si>
  <si>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</si>
  <si>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</si>
  <si>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</si>
  <si>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</si>
  <si>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</si>
  <si>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</si>
  <si>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</si>
  <si>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</si>
  <si>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</si>
  <si>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</si>
  <si>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</si>
  <si>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</si>
  <si>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</si>
  <si>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</si>
  <si>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</si>
  <si>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</si>
  <si>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</si>
  <si>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</si>
  <si>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</si>
  <si>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</si>
  <si>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</si>
  <si>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</si>
  <si>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</si>
  <si>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</si>
  <si>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</si>
  <si>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</si>
  <si>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</si>
  <si>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</si>
  <si>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</si>
  <si>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</si>
  <si>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</si>
  <si>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</si>
  <si>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</si>
  <si>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</si>
  <si>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</si>
  <si>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</si>
  <si>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</si>
  <si>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</si>
  <si>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</si>
  <si>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</si>
  <si>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</si>
  <si>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</si>
  <si>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</si>
  <si>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</si>
  <si>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</si>
  <si>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</si>
  <si>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</si>
  <si>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</si>
  <si>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</si>
  <si>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</si>
  <si>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</si>
  <si>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</si>
  <si>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</si>
  <si>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</si>
  <si>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</si>
  <si>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</si>
  <si>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</si>
  <si>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</si>
  <si>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</si>
  <si>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</si>
  <si>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</si>
  <si>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</si>
  <si>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</si>
  <si>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</si>
  <si>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</si>
  <si>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</si>
  <si>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</si>
  <si>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</si>
  <si>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</si>
  <si>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</si>
  <si>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</si>
  <si>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</si>
  <si>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</si>
  <si>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</si>
  <si>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</si>
  <si>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</si>
  <si>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</si>
  <si>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</si>
  <si>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</si>
  <si>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</si>
  <si>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</si>
  <si>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</si>
  <si>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</si>
  <si>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</si>
  <si>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</si>
  <si>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</si>
  <si>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</si>
  <si>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</si>
  <si>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</si>
  <si>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</si>
  <si>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</si>
  <si>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</si>
  <si>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</si>
  <si>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</si>
  <si>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</si>
  <si>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</si>
  <si>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</si>
  <si>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</si>
  <si>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</si>
  <si>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</si>
  <si>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</si>
  <si>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</si>
  <si>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</si>
  <si>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</si>
  <si>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</si>
  <si>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</si>
  <si>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</si>
  <si>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</si>
  <si>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</si>
  <si>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</si>
  <si>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</si>
  <si>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</si>
  <si>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</si>
  <si>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</si>
  <si>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</si>
  <si>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</si>
  <si>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</si>
  <si>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</si>
  <si>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</si>
  <si>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</si>
  <si>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</si>
  <si>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</si>
  <si>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</si>
  <si>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</si>
  <si>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</si>
  <si>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</si>
  <si>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</si>
  <si>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</si>
  <si>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</si>
  <si>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</si>
  <si>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</si>
  <si>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</si>
  <si>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</si>
  <si>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</si>
  <si>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</si>
  <si>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</si>
  <si>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</si>
  <si>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</si>
  <si>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</si>
  <si>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</si>
  <si>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</si>
  <si>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</si>
  <si>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</si>
  <si>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</si>
  <si>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</si>
  <si>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</si>
  <si>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</si>
  <si>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</si>
  <si>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</si>
  <si>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</si>
  <si>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</si>
  <si>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</si>
  <si>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</si>
  <si>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</si>
  <si>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</si>
  <si>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</si>
  <si>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</si>
  <si>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</si>
  <si>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</si>
  <si>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</si>
  <si>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</si>
  <si>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</si>
  <si>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</si>
  <si>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</si>
  <si>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</si>
  <si>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</si>
  <si>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</si>
  <si>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</si>
  <si>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</si>
  <si>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</si>
  <si>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</si>
  <si>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</si>
  <si>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</si>
  <si>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</si>
  <si>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</si>
  <si>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</si>
  <si>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</si>
  <si>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</si>
  <si>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</si>
  <si>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</si>
  <si>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</si>
  <si>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</si>
  <si>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</si>
  <si>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</si>
  <si>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</si>
  <si>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</si>
  <si>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</si>
  <si>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</si>
  <si>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</si>
  <si>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</si>
  <si>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</si>
  <si>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</si>
  <si>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</si>
  <si>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</si>
  <si>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</si>
  <si>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</si>
  <si>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</si>
  <si>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</si>
  <si>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</si>
  <si>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</si>
  <si>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</si>
  <si>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</si>
  <si>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</si>
  <si>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</si>
  <si>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</si>
  <si>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</si>
  <si>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</si>
  <si>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</si>
  <si>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</si>
  <si>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</si>
  <si>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</si>
  <si>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</si>
  <si>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</si>
  <si>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</si>
  <si>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</si>
  <si>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</si>
  <si>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</si>
  <si>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</si>
  <si>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</si>
  <si>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</si>
  <si>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</si>
  <si>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</si>
  <si>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</si>
  <si>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</si>
  <si>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</si>
  <si>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</si>
  <si>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</si>
  <si>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</si>
  <si>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</si>
  <si>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</si>
  <si>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</si>
  <si>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</si>
  <si>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</si>
  <si>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</si>
  <si>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</si>
  <si>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</si>
  <si>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</si>
  <si>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</si>
  <si>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</si>
  <si>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</si>
  <si>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</si>
  <si>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</si>
  <si>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</si>
  <si>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</si>
  <si>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</si>
  <si>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</si>
  <si>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</si>
  <si>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</si>
  <si>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</si>
  <si>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</si>
  <si>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</si>
  <si>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</si>
  <si>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</si>
  <si>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</si>
  <si>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</si>
  <si>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</si>
  <si>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</si>
  <si>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</si>
  <si>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</si>
  <si>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</si>
  <si>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</si>
  <si>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</si>
  <si>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</si>
  <si>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</si>
  <si>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</si>
  <si>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</si>
  <si>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</si>
  <si>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</si>
  <si>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</si>
  <si>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</si>
  <si>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</si>
  <si>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</si>
  <si>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</si>
  <si>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</si>
  <si>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</si>
  <si>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</si>
  <si>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</si>
  <si>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</si>
  <si>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</si>
  <si>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</si>
  <si>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</si>
  <si>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</si>
  <si>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</si>
  <si>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</si>
  <si>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</si>
  <si>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</si>
  <si>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</si>
  <si>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</si>
  <si>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</si>
  <si>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</si>
  <si>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</si>
  <si>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</si>
  <si>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</si>
  <si>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</si>
  <si>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</si>
  <si>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</si>
  <si>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</si>
  <si>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</si>
  <si>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</si>
  <si>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</si>
  <si>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</si>
  <si>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</si>
  <si>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</si>
  <si>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</si>
  <si>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</si>
  <si>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</si>
  <si>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</si>
  <si>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</si>
  <si>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</si>
  <si>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</si>
  <si>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</si>
  <si>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</si>
  <si>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</si>
  <si>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</si>
  <si>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</si>
  <si>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</si>
  <si>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</si>
  <si>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</si>
  <si>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</si>
  <si>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</si>
  <si>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</si>
  <si>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</si>
  <si>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</si>
  <si>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</si>
  <si>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</si>
  <si>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</si>
  <si>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</si>
  <si>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</si>
  <si>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</si>
  <si>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</si>
  <si>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</si>
  <si>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</si>
  <si>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</si>
  <si>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</si>
  <si>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</si>
  <si>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</si>
  <si>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</si>
  <si>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</si>
  <si>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</si>
  <si>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</si>
  <si>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</si>
  <si>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</si>
  <si>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</si>
  <si>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</si>
  <si>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</si>
  <si>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</si>
  <si>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</si>
  <si>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</si>
  <si>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</si>
  <si>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</si>
  <si>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</si>
  <si>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</si>
  <si>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</si>
  <si>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</si>
  <si>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</si>
  <si>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</si>
  <si>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</si>
  <si>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</si>
  <si>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</si>
  <si>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</si>
  <si>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</si>
  <si>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</si>
  <si>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</si>
  <si>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</si>
  <si>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</si>
  <si>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</si>
  <si>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</si>
  <si>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</si>
  <si>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</si>
  <si>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</si>
  <si>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</si>
  <si>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</si>
  <si>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</si>
  <si>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</si>
  <si>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</si>
  <si>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</si>
  <si>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</si>
  <si>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</si>
  <si>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</si>
  <si>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</si>
  <si>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</si>
  <si>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</si>
  <si>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</si>
  <si>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</si>
  <si>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</si>
  <si>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</si>
  <si>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</si>
  <si>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</si>
  <si>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</si>
  <si>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</si>
  <si>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</si>
  <si>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</si>
  <si>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</si>
  <si>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</si>
  <si>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</si>
  <si>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</si>
  <si>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</si>
  <si>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</si>
  <si>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</si>
  <si>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</si>
  <si>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</si>
  <si>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</si>
  <si>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</si>
  <si>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</si>
  <si>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</si>
  <si>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</si>
  <si>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</si>
  <si>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</si>
  <si>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</si>
  <si>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</si>
  <si>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</si>
  <si>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</si>
  <si>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</si>
  <si>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</si>
  <si>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</si>
  <si>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</si>
  <si>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</si>
  <si>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</si>
  <si>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</si>
  <si>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</si>
  <si>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</si>
  <si>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</si>
  <si>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</si>
  <si>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</si>
  <si>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</si>
  <si>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</si>
  <si>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</si>
  <si>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</si>
  <si>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</si>
  <si>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</si>
  <si>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</si>
  <si>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</si>
  <si>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</si>
  <si>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</si>
  <si>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</si>
  <si>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</si>
  <si>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</si>
  <si>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</si>
  <si>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</si>
  <si>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</si>
  <si>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</si>
  <si>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</si>
  <si>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</si>
  <si>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</si>
  <si>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</si>
  <si>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</si>
  <si>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</si>
  <si>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</si>
  <si>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</si>
  <si>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</si>
  <si>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</si>
  <si>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</si>
  <si>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</si>
  <si>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</si>
  <si>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</si>
  <si>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</si>
  <si>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</si>
  <si>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</si>
  <si>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</si>
  <si>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</si>
  <si>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</si>
  <si>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</si>
  <si>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</si>
  <si>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</si>
  <si>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</si>
  <si>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</si>
  <si>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</si>
  <si>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</si>
  <si>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</si>
  <si>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</si>
  <si>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</si>
  <si>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</si>
  <si>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</si>
  <si>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</si>
  <si>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</si>
  <si>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</si>
  <si>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</si>
  <si>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</si>
  <si>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</si>
  <si>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</si>
  <si>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</si>
  <si>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</si>
  <si>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</si>
  <si>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</si>
  <si>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</si>
  <si>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</si>
  <si>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</si>
  <si>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</si>
  <si>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</si>
  <si>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</si>
  <si>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</si>
  <si>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</si>
  <si>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</si>
  <si>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</si>
  <si>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</si>
  <si>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</si>
  <si>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</si>
  <si>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</si>
  <si>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</si>
  <si>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</si>
  <si>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</si>
  <si>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</si>
  <si>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</si>
  <si>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</si>
  <si>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</si>
  <si>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</si>
  <si>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</si>
  <si>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</si>
  <si>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</si>
  <si>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</si>
  <si>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</si>
  <si>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</si>
  <si>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</si>
  <si>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</si>
  <si>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</si>
  <si>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</si>
  <si>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</si>
  <si>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</si>
  <si>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</si>
  <si>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</si>
  <si>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</si>
  <si>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</si>
  <si>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</si>
  <si>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</si>
  <si>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</si>
  <si>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</si>
  <si>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</si>
  <si>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</si>
  <si>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</si>
  <si>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</si>
  <si>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</si>
  <si>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</si>
  <si>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</si>
  <si>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</si>
  <si>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</si>
  <si>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</si>
  <si>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</si>
  <si>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</si>
  <si>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</si>
  <si>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</si>
  <si>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</si>
  <si>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</si>
  <si>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</si>
  <si>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</si>
  <si>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</si>
  <si>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</si>
  <si>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</si>
  <si>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</si>
  <si>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</si>
  <si>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</si>
  <si>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</si>
  <si>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</si>
  <si>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</si>
  <si>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</si>
  <si>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</si>
  <si>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</si>
  <si>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</si>
  <si>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</si>
  <si>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</si>
  <si>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</si>
  <si>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</si>
  <si>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</si>
  <si>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</si>
  <si>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</si>
  <si>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</si>
  <si>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</si>
  <si>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</si>
  <si>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</si>
  <si>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</si>
  <si>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</si>
  <si>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</si>
  <si>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</si>
  <si>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</si>
  <si>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</si>
  <si>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</si>
  <si>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</si>
  <si>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</si>
  <si>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</si>
  <si>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</si>
  <si>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</si>
  <si>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</si>
  <si>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</si>
  <si>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</si>
  <si>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</si>
  <si>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</si>
  <si>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</si>
  <si>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</si>
  <si>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</si>
  <si>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</si>
  <si>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</si>
  <si>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</si>
  <si>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</si>
  <si>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</si>
  <si>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</si>
  <si>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</si>
  <si>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</si>
  <si>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</si>
  <si>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</si>
  <si>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</si>
  <si>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</si>
  <si>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</si>
  <si>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</si>
  <si>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</si>
  <si>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</si>
  <si>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</si>
  <si>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</si>
  <si>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</si>
  <si>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</si>
  <si>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</si>
  <si>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</si>
  <si>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</si>
  <si>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</si>
  <si>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</si>
  <si>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</si>
  <si>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</si>
  <si>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</si>
  <si>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</si>
  <si>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</si>
  <si>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</si>
  <si>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</si>
  <si>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</si>
  <si>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</si>
  <si>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</si>
  <si>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</si>
  <si>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</si>
  <si>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</si>
  <si>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</si>
  <si>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</si>
  <si>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</si>
  <si>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</si>
  <si>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</si>
  <si>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</si>
  <si>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</si>
  <si>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</si>
  <si>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</si>
  <si>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</si>
  <si>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</si>
  <si>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</si>
  <si>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</si>
  <si>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</si>
  <si>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</si>
  <si>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</si>
  <si>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</si>
  <si>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</si>
  <si>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</si>
  <si>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</si>
  <si>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</si>
  <si>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</si>
  <si>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</si>
  <si>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</si>
  <si>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</si>
  <si>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</si>
  <si>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</si>
  <si>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</si>
  <si>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</si>
  <si>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</si>
  <si>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</si>
  <si>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</si>
  <si>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</si>
  <si>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</si>
  <si>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</si>
  <si>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</si>
  <si>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</si>
  <si>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</si>
  <si>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</si>
  <si>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</si>
  <si>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</si>
  <si>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</si>
  <si>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</si>
  <si>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</si>
  <si>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</si>
  <si>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</si>
  <si>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</si>
  <si>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</si>
  <si>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</si>
  <si>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</si>
  <si>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</si>
  <si>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</si>
  <si>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</si>
  <si>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</si>
  <si>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</si>
  <si>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</si>
  <si>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</si>
  <si>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</si>
  <si>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</si>
  <si>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</si>
  <si>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</si>
  <si>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</si>
  <si>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</si>
  <si>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</si>
  <si>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</si>
  <si>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</si>
  <si>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</si>
  <si>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</si>
  <si>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</si>
  <si>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</si>
  <si>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</si>
  <si>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</si>
  <si>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</si>
  <si>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</si>
  <si>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</si>
  <si>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</si>
  <si>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</si>
  <si>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</si>
  <si>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</si>
  <si>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</si>
  <si>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</si>
  <si>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</si>
  <si>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</si>
  <si>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</si>
  <si>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</si>
  <si>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</si>
  <si>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</si>
  <si>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</si>
  <si>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</si>
  <si>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</si>
  <si>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</si>
  <si>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</si>
  <si>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</si>
  <si>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</si>
  <si>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</si>
  <si>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</si>
  <si>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</si>
  <si>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</si>
  <si>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</si>
  <si>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</si>
  <si>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</si>
  <si>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</si>
  <si>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</si>
  <si>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</si>
  <si>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</si>
  <si>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</si>
  <si>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</si>
  <si>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</si>
  <si>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</si>
  <si>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</si>
  <si>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</si>
  <si>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</si>
  <si>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</si>
  <si>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</si>
  <si>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</si>
  <si>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</si>
  <si>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</si>
  <si>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</si>
  <si>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</si>
  <si>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</si>
  <si>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</si>
  <si>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</si>
  <si>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</si>
  <si>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</si>
  <si>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</si>
  <si>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</si>
  <si>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</si>
  <si>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</si>
  <si>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</si>
  <si>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</si>
  <si>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</si>
  <si>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</si>
  <si>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</si>
  <si>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</si>
  <si>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</si>
  <si>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</si>
  <si>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</si>
  <si>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</si>
  <si>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</si>
  <si>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</si>
  <si>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</si>
  <si>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</si>
  <si>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</si>
  <si>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</si>
  <si>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</si>
  <si>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</si>
  <si>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</si>
  <si>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</si>
  <si>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</si>
  <si>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</si>
  <si>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</si>
  <si>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</si>
  <si>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</si>
  <si>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</si>
  <si>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</si>
  <si>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</si>
  <si>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</si>
  <si>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</si>
  <si>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</si>
  <si>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</si>
  <si>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</si>
  <si>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</si>
  <si>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</si>
  <si>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</si>
  <si>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</si>
  <si>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</si>
  <si>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</si>
  <si>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</si>
  <si>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</si>
  <si>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</si>
  <si>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</si>
  <si>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</si>
  <si>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</si>
  <si>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</si>
  <si>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</si>
  <si>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</si>
  <si>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</si>
  <si>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</si>
  <si>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</si>
  <si>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</si>
  <si>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</si>
  <si>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</si>
  <si>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</si>
  <si>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</si>
  <si>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</si>
  <si>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</si>
  <si>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</si>
  <si>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</si>
  <si>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</si>
  <si>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</si>
  <si>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</si>
  <si>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</si>
  <si>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</si>
  <si>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</si>
  <si>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</si>
  <si>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</si>
  <si>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</si>
  <si>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</si>
  <si>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</si>
  <si>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</si>
  <si>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</si>
  <si>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</si>
  <si>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</si>
  <si>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</si>
  <si>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</si>
  <si>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</si>
  <si>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</si>
  <si>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</si>
  <si>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</si>
  <si>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</si>
  <si>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</si>
  <si>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</si>
  <si>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</si>
  <si>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</si>
  <si>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</si>
  <si>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</si>
  <si>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</si>
  <si>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</si>
  <si>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</si>
  <si>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</si>
  <si>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</si>
  <si>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</si>
  <si>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</si>
  <si>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</si>
  <si>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</si>
  <si>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</si>
  <si>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</si>
  <si>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</si>
  <si>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</si>
  <si>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</si>
  <si>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</si>
  <si>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</si>
  <si>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</si>
  <si>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</si>
  <si>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</si>
  <si>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</si>
  <si>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</si>
  <si>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</si>
  <si>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</si>
  <si>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</si>
  <si>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</si>
  <si>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</si>
  <si>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</si>
  <si>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</si>
  <si>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</si>
  <si>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</si>
  <si>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</si>
  <si>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</si>
  <si>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</si>
  <si>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</si>
  <si>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</si>
  <si>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</si>
  <si>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</si>
  <si>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</si>
  <si>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</si>
  <si>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</si>
  <si>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</si>
  <si>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</si>
  <si>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</si>
  <si>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</si>
  <si>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</si>
  <si>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</si>
  <si>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</si>
  <si>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</si>
  <si>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</si>
  <si>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</si>
  <si>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</si>
  <si>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</si>
  <si>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</si>
  <si>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</si>
  <si>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</si>
  <si>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</si>
  <si>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</si>
  <si>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</si>
  <si>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</si>
  <si>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</si>
  <si>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</si>
  <si>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</si>
  <si>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</si>
  <si>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</si>
  <si>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</si>
  <si>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</si>
  <si>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</si>
  <si>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</si>
  <si>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</si>
  <si>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</si>
  <si>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</si>
  <si>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</si>
  <si>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</si>
  <si>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</si>
  <si>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</si>
  <si>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</si>
  <si>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</si>
  <si>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</si>
  <si>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</si>
  <si>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</si>
  <si>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</si>
  <si>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</si>
  <si>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</si>
  <si>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</si>
  <si>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</si>
  <si>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</si>
  <si>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</si>
  <si>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</si>
  <si>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</si>
  <si>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</si>
  <si>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</si>
  <si>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</si>
  <si>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</si>
  <si>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</si>
  <si>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</si>
  <si>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</si>
  <si>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</si>
  <si>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</si>
  <si>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</si>
  <si>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</si>
  <si>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</si>
  <si>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</si>
  <si>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</si>
  <si>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</si>
  <si>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</si>
  <si>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</si>
  <si>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</si>
  <si>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</si>
  <si>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</si>
  <si>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</si>
  <si>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</si>
  <si>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</si>
  <si>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</si>
  <si>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</si>
  <si>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</si>
  <si>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</si>
  <si>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</si>
  <si>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</si>
  <si>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</si>
  <si>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</si>
  <si>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</si>
  <si>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</si>
  <si>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</si>
  <si>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</si>
  <si>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</si>
  <si>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</si>
  <si>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</si>
  <si>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</si>
  <si>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</si>
  <si>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</si>
  <si>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</si>
  <si>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</si>
  <si>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</si>
  <si>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</si>
  <si>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</si>
  <si>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</si>
  <si>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</si>
  <si>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</si>
  <si>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</si>
  <si>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</si>
  <si>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</si>
  <si>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</si>
  <si>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</si>
  <si>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</si>
  <si>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</si>
  <si>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</si>
  <si>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</si>
  <si>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</si>
  <si>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</si>
  <si>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</si>
  <si>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</si>
  <si>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</si>
  <si>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</si>
  <si>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</si>
  <si>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</si>
  <si>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</si>
  <si>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</si>
  <si>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</si>
  <si>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</si>
  <si>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</si>
  <si>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</si>
  <si>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</si>
  <si>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</si>
  <si>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</si>
  <si>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</si>
  <si>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</si>
  <si>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</si>
  <si>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</si>
  <si>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</si>
  <si>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</si>
  <si>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</si>
  <si>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</si>
  <si>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</si>
  <si>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</si>
  <si>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</si>
  <si>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</si>
  <si>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</si>
  <si>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</si>
  <si>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</si>
  <si>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</si>
  <si>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</si>
  <si>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</si>
  <si>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</si>
  <si>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</si>
  <si>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</si>
  <si>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</si>
  <si>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</si>
  <si>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</si>
  <si>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</si>
  <si>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</si>
  <si>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</si>
  <si>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</si>
  <si>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</si>
  <si>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</si>
  <si>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</si>
  <si>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</si>
  <si>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</si>
  <si>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</si>
  <si>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</si>
  <si>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</si>
  <si>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</si>
  <si>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</si>
  <si>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</si>
  <si>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</si>
  <si>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</si>
  <si>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</si>
  <si>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</si>
  <si>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</si>
  <si>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</si>
  <si>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</si>
  <si>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</si>
  <si>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</si>
  <si>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</si>
  <si>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</si>
  <si>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</si>
  <si>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</si>
  <si>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</si>
  <si>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</si>
  <si>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</si>
  <si>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</si>
  <si>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</si>
  <si>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</si>
  <si>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</si>
  <si>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</si>
  <si>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</si>
  <si>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</si>
  <si>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</si>
  <si>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</si>
  <si>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</si>
  <si>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</si>
  <si>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</si>
  <si>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</si>
  <si>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</si>
  <si>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</si>
  <si>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</si>
  <si>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</si>
  <si>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</si>
  <si>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</si>
  <si>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</si>
  <si>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</si>
  <si>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</si>
  <si>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</si>
  <si>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</si>
  <si>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</si>
  <si>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</si>
  <si>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</si>
  <si>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</si>
  <si>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</si>
  <si>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</si>
  <si>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</si>
  <si>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</si>
  <si>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</si>
  <si>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</si>
  <si>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</si>
  <si>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</si>
  <si>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</si>
  <si>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</si>
  <si>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</si>
  <si>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</si>
  <si>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</si>
  <si>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</si>
  <si>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</si>
  <si>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</si>
  <si>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</si>
  <si>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</si>
  <si>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</si>
  <si>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</si>
  <si>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</si>
  <si>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</si>
  <si>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</si>
  <si>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</si>
  <si>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</si>
  <si>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</si>
  <si>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</si>
  <si>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</si>
  <si>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</si>
  <si>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</si>
  <si>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</si>
  <si>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</si>
  <si>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</si>
  <si>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</si>
  <si>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</si>
  <si>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</si>
  <si>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</si>
  <si>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</si>
  <si>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</si>
  <si>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</si>
  <si>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</si>
  <si>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</si>
  <si>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</si>
  <si>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</si>
  <si>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</si>
  <si>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</si>
  <si>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</si>
  <si>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</si>
  <si>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</si>
  <si>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</si>
  <si>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</si>
  <si>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</si>
  <si>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</si>
  <si>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</si>
  <si>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</si>
  <si>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</si>
  <si>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</si>
  <si>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</si>
  <si>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</si>
  <si>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</si>
  <si>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</si>
  <si>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</si>
  <si>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</si>
  <si>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</si>
  <si>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</si>
  <si>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</si>
  <si>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</si>
  <si>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</si>
  <si>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</si>
  <si>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</si>
  <si>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</si>
  <si>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</si>
  <si>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</si>
  <si>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</si>
  <si>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</si>
  <si>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</si>
  <si>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</si>
  <si>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</si>
  <si>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</si>
  <si>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</si>
  <si>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</si>
  <si>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</si>
  <si>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</si>
  <si>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</si>
  <si>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</si>
  <si>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</si>
  <si>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</si>
  <si>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</si>
  <si>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</si>
  <si>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</si>
  <si>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</si>
  <si>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</si>
  <si>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</si>
  <si>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</si>
  <si>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</si>
  <si>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</si>
  <si>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</si>
  <si>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</si>
  <si>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</si>
  <si>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</si>
  <si>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</si>
  <si>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</si>
  <si>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</si>
  <si>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</si>
  <si>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</si>
  <si>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</si>
  <si>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</si>
  <si>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</si>
  <si>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</si>
  <si>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</si>
  <si>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</si>
  <si>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</si>
  <si>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</si>
  <si>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</si>
  <si>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</si>
  <si>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</si>
  <si>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</si>
  <si>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</si>
  <si>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</si>
  <si>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</si>
  <si>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</si>
  <si>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</si>
  <si>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</si>
  <si>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</si>
  <si>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</si>
  <si>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</si>
  <si>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</si>
  <si>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</si>
  <si>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</si>
  <si>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</si>
  <si>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</si>
  <si>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</si>
  <si>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</si>
  <si>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</si>
  <si>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</si>
  <si>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</si>
  <si>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</si>
  <si>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</si>
  <si>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</si>
  <si>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</si>
  <si>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</si>
  <si>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</si>
  <si>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</si>
  <si>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</si>
  <si>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</si>
  <si>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</si>
  <si>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</si>
  <si>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</si>
  <si>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</si>
  <si>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</si>
  <si>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</si>
  <si>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</si>
  <si>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</si>
  <si>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</si>
  <si>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</si>
  <si>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</si>
  <si>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</si>
  <si>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</si>
  <si>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</si>
  <si>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</si>
  <si>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</si>
  <si>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</si>
  <si>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</si>
  <si>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</si>
  <si>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</si>
  <si>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</si>
  <si>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</si>
  <si>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</si>
  <si>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</si>
  <si>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</si>
  <si>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</si>
  <si>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</si>
  <si>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</si>
  <si>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</si>
  <si>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</si>
  <si>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</si>
  <si>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</si>
  <si>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</si>
  <si>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</si>
  <si>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</si>
  <si>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</si>
  <si>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</si>
  <si>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</si>
  <si>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</si>
  <si>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</si>
  <si>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</si>
  <si>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</si>
  <si>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</si>
  <si>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</si>
  <si>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</si>
  <si>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</si>
  <si>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</si>
  <si>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</si>
  <si>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</si>
  <si>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</si>
  <si>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</si>
  <si>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</si>
  <si>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</si>
  <si>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</si>
  <si>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</si>
  <si>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</si>
  <si>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</si>
  <si>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</si>
  <si>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</si>
  <si>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</si>
  <si>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</si>
  <si>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</si>
  <si>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</si>
  <si>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</si>
  <si>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</si>
  <si>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</si>
  <si>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</si>
  <si>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</si>
  <si>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</si>
  <si>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</si>
  <si>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</si>
  <si>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</si>
  <si>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</si>
  <si>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</si>
  <si>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</si>
  <si>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</si>
  <si>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</si>
  <si>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</si>
  <si>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</si>
  <si>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</si>
  <si>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</si>
  <si>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</si>
  <si>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</si>
  <si>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</si>
  <si>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</si>
  <si>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</si>
  <si>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</si>
  <si>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</si>
  <si>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</si>
  <si>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</si>
  <si>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</si>
  <si>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</si>
  <si>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</si>
  <si>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</si>
  <si>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</si>
  <si>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</si>
  <si>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</si>
  <si>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</si>
  <si>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</si>
  <si>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</si>
  <si>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</si>
  <si>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</si>
  <si>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</si>
  <si>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</si>
  <si>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</si>
  <si>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</si>
  <si>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</si>
  <si>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</si>
  <si>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</si>
  <si>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</si>
  <si>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</si>
  <si>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</si>
  <si>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</si>
  <si>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</si>
  <si>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</si>
  <si>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</si>
  <si>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</si>
  <si>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</si>
  <si>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</si>
  <si>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</si>
  <si>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</si>
  <si>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</si>
  <si>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</si>
  <si>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</si>
  <si>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</si>
  <si>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</si>
  <si>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</si>
  <si>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</si>
  <si>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</si>
  <si>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</si>
  <si>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</si>
  <si>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</si>
  <si>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</si>
  <si>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</si>
  <si>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</si>
  <si>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</si>
  <si>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</si>
  <si>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</si>
  <si>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</si>
  <si>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</si>
  <si>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</si>
  <si>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</si>
  <si>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</si>
  <si>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</si>
  <si>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</si>
  <si>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</si>
  <si>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</si>
  <si>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</si>
  <si>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</si>
  <si>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</si>
  <si>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</si>
  <si>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</si>
  <si>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</si>
  <si>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</si>
  <si>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</si>
  <si>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</si>
  <si>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</si>
  <si>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</si>
  <si>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</si>
  <si>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</si>
  <si>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</si>
  <si>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</si>
  <si>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</si>
  <si>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</si>
  <si>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</si>
  <si>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</si>
  <si>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</si>
  <si>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</si>
  <si>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</si>
  <si>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</si>
  <si>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</si>
  <si>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</si>
  <si>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</si>
  <si>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</si>
  <si>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</si>
  <si>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</si>
  <si>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</si>
  <si>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</si>
  <si>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</si>
  <si>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</si>
  <si>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</si>
  <si>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</si>
  <si>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</si>
  <si>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</si>
  <si>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</si>
  <si>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</si>
  <si>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</si>
  <si>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</si>
  <si>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</si>
  <si>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</si>
  <si>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</si>
  <si>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</si>
  <si>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</si>
  <si>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</si>
  <si>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</si>
  <si>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</si>
  <si>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</si>
  <si>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</si>
  <si>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</si>
  <si>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</si>
  <si>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</si>
  <si>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</si>
  <si>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</si>
  <si>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</si>
  <si>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</si>
  <si>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</si>
  <si>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</si>
  <si>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</si>
  <si>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</si>
  <si>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</si>
  <si>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</si>
  <si>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</si>
  <si>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</si>
  <si>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</si>
  <si>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</si>
  <si>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</si>
  <si>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</si>
  <si>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</si>
  <si>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</si>
  <si>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</si>
  <si>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</si>
  <si>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</si>
  <si>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</si>
  <si>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</si>
  <si>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</si>
  <si>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</si>
  <si>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</si>
  <si>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</si>
  <si>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</si>
  <si>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</si>
  <si>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</si>
  <si>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</si>
  <si>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</si>
  <si>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</si>
  <si>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</si>
  <si>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</si>
  <si>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</si>
  <si>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</si>
  <si>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</si>
  <si>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</si>
  <si>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</si>
  <si>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</si>
  <si>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</si>
  <si>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</si>
  <si>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</si>
  <si>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</si>
  <si>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</si>
  <si>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</si>
  <si>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</si>
  <si>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</si>
  <si>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</si>
  <si>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</si>
  <si>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</si>
  <si>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</si>
  <si>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</si>
  <si>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</si>
  <si>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</si>
  <si>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</si>
  <si>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</si>
  <si>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</si>
  <si>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</si>
  <si>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</si>
  <si>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</si>
  <si>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</si>
  <si>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</si>
  <si>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</si>
  <si>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</si>
  <si>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</si>
  <si>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</si>
  <si>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</si>
  <si>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</si>
  <si>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</si>
  <si>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</si>
  <si>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</si>
  <si>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</si>
  <si>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</si>
  <si>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</si>
  <si>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</si>
  <si>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</si>
  <si>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</si>
  <si>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</si>
  <si>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</si>
  <si>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</si>
  <si>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</si>
  <si>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</si>
  <si>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</si>
  <si>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</si>
  <si>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</si>
  <si>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</si>
  <si>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</si>
  <si>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</si>
  <si>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</si>
  <si>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</si>
  <si>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</si>
  <si>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</si>
  <si>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</si>
  <si>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</si>
  <si>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</si>
  <si>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</si>
  <si>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</si>
  <si>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</si>
  <si>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</si>
  <si>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</si>
  <si>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</si>
  <si>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</si>
  <si>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</si>
  <si>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</si>
  <si>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</si>
  <si>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</si>
  <si>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</si>
  <si>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</si>
  <si>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</si>
  <si>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</si>
  <si>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</si>
  <si>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</si>
  <si>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</si>
  <si>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</si>
  <si>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</si>
  <si>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</si>
  <si>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</si>
  <si>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</si>
  <si>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</si>
  <si>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</si>
  <si>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</si>
  <si>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</si>
  <si>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</si>
  <si>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</si>
  <si>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</si>
  <si>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</si>
  <si>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</si>
  <si>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</si>
  <si>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</si>
  <si>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</si>
  <si>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</si>
  <si>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</si>
  <si>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</si>
  <si>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</si>
  <si>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</si>
  <si>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</si>
  <si>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</si>
  <si>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</si>
  <si>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</si>
  <si>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</si>
  <si>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</si>
  <si>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</si>
  <si>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</si>
  <si>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</si>
  <si>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</si>
  <si>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</si>
  <si>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</si>
  <si>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</si>
  <si>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</si>
  <si>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</si>
  <si>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</si>
  <si>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</si>
  <si>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</si>
  <si>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</si>
  <si>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</si>
  <si>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</si>
  <si>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</si>
  <si>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</si>
  <si>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</si>
  <si>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</si>
  <si>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</si>
  <si>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</si>
  <si>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</si>
  <si>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</si>
  <si>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</si>
  <si>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</si>
  <si>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</si>
  <si>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</si>
  <si>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</si>
  <si>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</si>
  <si>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</si>
  <si>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</si>
  <si>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</si>
  <si>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</si>
  <si>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</si>
  <si>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</si>
  <si>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</si>
  <si>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</si>
  <si>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</si>
  <si>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</si>
  <si>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</si>
  <si>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</si>
  <si>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</si>
  <si>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</si>
  <si>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</si>
  <si>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</si>
  <si>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</si>
  <si>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</si>
  <si>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</si>
  <si>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</si>
  <si>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</si>
  <si>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</si>
  <si>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</si>
  <si>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</si>
  <si>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</si>
  <si>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</si>
  <si>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</si>
  <si>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</si>
  <si>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</si>
  <si>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</si>
  <si>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</si>
  <si>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</si>
  <si>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</si>
  <si>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</si>
  <si>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</si>
  <si>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</si>
  <si>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</si>
  <si>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</si>
  <si>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</si>
  <si>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</si>
  <si>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</si>
  <si>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</si>
  <si>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</si>
  <si>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</si>
  <si>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</si>
  <si>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</si>
  <si>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</si>
  <si>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</si>
  <si>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</si>
  <si>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</si>
  <si>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</si>
  <si>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</si>
  <si>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</si>
  <si>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</si>
  <si>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</si>
  <si>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</si>
  <si>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</si>
  <si>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</si>
  <si>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</si>
  <si>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</si>
  <si>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</si>
  <si>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</si>
  <si>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</si>
  <si>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</si>
  <si>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</si>
  <si>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</si>
  <si>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</si>
  <si>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</si>
  <si>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</si>
  <si>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</si>
  <si>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</si>
  <si>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</si>
  <si>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</si>
  <si>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</si>
  <si>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</si>
  <si>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</si>
  <si>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</si>
  <si>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</si>
  <si>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</si>
  <si>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</si>
  <si>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</si>
  <si>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</si>
  <si>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</si>
  <si>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</si>
  <si>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</si>
  <si>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</si>
  <si>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</si>
  <si>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</si>
  <si>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</si>
  <si>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</si>
  <si>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</si>
  <si>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</si>
  <si>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</si>
  <si>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</si>
  <si>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</si>
  <si>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</si>
  <si>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</si>
  <si>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</si>
  <si>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</si>
  <si>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</si>
  <si>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</si>
  <si>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</si>
  <si>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</si>
  <si>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</si>
  <si>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</si>
  <si>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</si>
  <si>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</si>
  <si>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</si>
  <si>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</si>
  <si>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</si>
  <si>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</si>
  <si>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</si>
  <si>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</si>
  <si>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</si>
  <si>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</si>
  <si>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</si>
  <si>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</si>
  <si>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</si>
  <si>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</si>
  <si>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</si>
  <si>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</si>
  <si>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</si>
  <si>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</si>
  <si>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</si>
  <si>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</si>
  <si>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</si>
  <si>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</si>
  <si>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</si>
  <si>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</si>
  <si>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</si>
  <si>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</si>
  <si>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</si>
  <si>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</si>
  <si>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</si>
  <si>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</si>
  <si>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</si>
  <si>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</si>
  <si>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</si>
  <si>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</si>
  <si>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</si>
  <si>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</si>
  <si>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</si>
  <si>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</si>
  <si>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</si>
  <si>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</si>
  <si>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</si>
  <si>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</si>
  <si>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</si>
  <si>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</si>
  <si>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</si>
  <si>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</si>
  <si>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</si>
  <si>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</si>
  <si>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</si>
  <si>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</si>
  <si>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</si>
  <si>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</si>
  <si>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</si>
  <si>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</si>
  <si>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</si>
  <si>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</si>
  <si>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</si>
  <si>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</si>
  <si>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</si>
  <si>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</si>
  <si>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</si>
  <si>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</si>
  <si>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</si>
  <si>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</si>
  <si>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</si>
  <si>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</si>
  <si>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</si>
  <si>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</si>
  <si>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</si>
  <si>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</si>
  <si>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</si>
  <si>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</si>
  <si>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</si>
  <si>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</si>
  <si>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</si>
  <si>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</si>
  <si>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</si>
  <si>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</si>
  <si>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</si>
  <si>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</si>
  <si>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</si>
  <si>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</si>
  <si>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</si>
  <si>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</si>
  <si>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</si>
  <si>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</si>
  <si>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</si>
  <si>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</si>
  <si>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</si>
  <si>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</si>
  <si>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</si>
  <si>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</si>
  <si>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</si>
  <si>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</si>
  <si>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</si>
  <si>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</si>
  <si>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</si>
  <si>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</si>
  <si>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</si>
  <si>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</si>
  <si>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</si>
  <si>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</si>
  <si>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</si>
  <si>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</si>
  <si>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</si>
  <si>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</si>
  <si>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</si>
  <si>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</si>
  <si>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</si>
  <si>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</si>
  <si>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</si>
  <si>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</si>
  <si>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</si>
  <si>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</si>
  <si>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</si>
  <si>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</si>
  <si>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</si>
  <si>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</si>
  <si>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</si>
  <si>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</si>
  <si>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</si>
  <si>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</si>
  <si>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</si>
  <si>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</si>
  <si>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</si>
  <si>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</si>
  <si>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</si>
  <si>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</si>
  <si>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</si>
  <si>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</si>
  <si>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</si>
  <si>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</si>
  <si>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</si>
  <si>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</si>
  <si>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</si>
  <si>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</si>
  <si>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</si>
  <si>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</si>
  <si>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</si>
  <si>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</si>
  <si>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</si>
  <si>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</si>
  <si>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</si>
  <si>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</si>
  <si>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</si>
  <si>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</si>
  <si>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</si>
  <si>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</si>
  <si>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</si>
  <si>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</si>
  <si>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</si>
  <si>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</si>
  <si>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</si>
  <si>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</si>
  <si>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</si>
  <si>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</si>
  <si>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</si>
  <si>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</si>
  <si>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</si>
  <si>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</si>
  <si>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</si>
  <si>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</si>
  <si>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</si>
  <si>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</si>
  <si>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</si>
  <si>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</si>
  <si>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</si>
  <si>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</si>
  <si>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</si>
  <si>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</si>
  <si>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</si>
  <si>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</si>
  <si>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</si>
  <si>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</si>
  <si>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</si>
  <si>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</si>
  <si>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</si>
  <si>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</si>
  <si>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</si>
  <si>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</si>
  <si>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</si>
  <si>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</si>
  <si>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</si>
  <si>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</si>
  <si>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</si>
  <si>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</si>
  <si>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</si>
  <si>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</si>
  <si>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</si>
  <si>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</si>
  <si>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</si>
  <si>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</si>
  <si>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</si>
  <si>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</si>
  <si>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</si>
  <si>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</si>
  <si>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</si>
  <si>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</si>
  <si>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</si>
  <si>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</si>
  <si>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</si>
  <si>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</si>
  <si>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</si>
  <si>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</si>
  <si>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</si>
  <si>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</si>
  <si>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</si>
  <si>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</si>
  <si>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</si>
  <si>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</si>
  <si>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</si>
  <si>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</si>
  <si>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</si>
  <si>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</si>
  <si>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</si>
  <si>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</si>
  <si>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</si>
  <si>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</si>
  <si>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</si>
  <si>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</si>
  <si>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</si>
  <si>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</si>
  <si>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</si>
  <si>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</si>
  <si>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</si>
  <si>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</si>
  <si>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</si>
  <si>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</si>
  <si>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</si>
  <si>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</si>
  <si>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</si>
  <si>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</si>
  <si>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</si>
  <si>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</si>
  <si>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</si>
  <si>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</si>
  <si>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</si>
  <si>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</si>
  <si>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</si>
  <si>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</si>
  <si>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</si>
  <si>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</si>
  <si>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</si>
  <si>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</si>
  <si>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</si>
  <si>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</si>
  <si>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</si>
  <si>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</si>
  <si>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</si>
  <si>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</si>
  <si>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</si>
  <si>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</si>
  <si>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</si>
  <si>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</si>
  <si>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</si>
  <si>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</si>
  <si>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</si>
  <si>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</si>
  <si>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</si>
  <si>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</si>
  <si>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</si>
  <si>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</si>
  <si>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</si>
  <si>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</si>
  <si>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</si>
  <si>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</si>
  <si>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</si>
  <si>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</si>
  <si>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</si>
  <si>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</si>
  <si>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</si>
  <si>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</si>
  <si>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</si>
  <si>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</si>
  <si>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</si>
  <si>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</si>
  <si>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</si>
  <si>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</si>
  <si>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</si>
  <si>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</si>
  <si>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</si>
  <si>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</si>
  <si>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</si>
  <si>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</si>
  <si>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</si>
  <si>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</si>
  <si>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</si>
  <si>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</si>
  <si>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</si>
  <si>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</si>
  <si>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</si>
  <si>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</si>
  <si>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</si>
  <si>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</si>
  <si>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</si>
  <si>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</si>
  <si>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</si>
  <si>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</si>
  <si>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</si>
  <si>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</si>
  <si>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</si>
  <si>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</si>
  <si>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</si>
  <si>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</si>
  <si>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</si>
  <si>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</si>
  <si>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</si>
  <si>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</si>
  <si>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</si>
  <si>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</si>
  <si>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</si>
  <si>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</si>
  <si>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</si>
  <si>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</si>
  <si>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</si>
  <si>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</si>
  <si>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</si>
  <si>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</si>
  <si>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</si>
  <si>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</si>
  <si>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</si>
  <si>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</si>
  <si>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</si>
  <si>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</si>
  <si>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</si>
  <si>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</si>
  <si>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</si>
  <si>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</si>
  <si>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</si>
  <si>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</si>
  <si>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</si>
  <si>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</si>
  <si>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</si>
  <si>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</si>
  <si>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</si>
  <si>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</si>
  <si>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</si>
  <si>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</si>
  <si>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</si>
  <si>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</si>
  <si>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</si>
  <si>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</si>
  <si>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</si>
  <si>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</si>
  <si>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</si>
  <si>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</si>
  <si>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</si>
  <si>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</si>
  <si>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</si>
  <si>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</si>
  <si>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</si>
  <si>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</si>
  <si>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</si>
  <si>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</si>
  <si>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</si>
  <si>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</si>
  <si>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</si>
  <si>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</si>
  <si>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</si>
  <si>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</si>
  <si>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</si>
  <si>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</si>
  <si>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</si>
  <si>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</si>
  <si>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</si>
  <si>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</si>
  <si>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</si>
  <si>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</si>
  <si>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</si>
  <si>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</si>
  <si>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</si>
  <si>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</si>
  <si>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</si>
  <si>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</si>
  <si>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</si>
  <si>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</si>
  <si>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</si>
  <si>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</si>
  <si>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</si>
  <si>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</si>
  <si>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</si>
  <si>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</si>
  <si>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</si>
  <si>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</si>
  <si>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</si>
  <si>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</si>
  <si>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</si>
  <si>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</si>
  <si>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</si>
  <si>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</si>
  <si>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</si>
  <si>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</si>
  <si>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</si>
  <si>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</si>
  <si>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</si>
  <si>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</si>
  <si>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</si>
  <si>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</si>
  <si>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</si>
  <si>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</si>
  <si>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</si>
  <si>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</si>
  <si>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</si>
  <si>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</si>
  <si>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</si>
  <si>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</si>
  <si>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</si>
  <si>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</si>
  <si>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</si>
  <si>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</si>
  <si>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</si>
  <si>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</si>
  <si>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</si>
  <si>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</si>
  <si>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</si>
  <si>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</si>
  <si>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</si>
  <si>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</si>
  <si>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</si>
  <si>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</si>
  <si>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</si>
  <si>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</si>
  <si>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</si>
  <si>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</si>
  <si>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</si>
  <si>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</si>
  <si>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</si>
  <si>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</si>
  <si>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</si>
  <si>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</si>
  <si>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</si>
  <si>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</si>
  <si>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</si>
  <si>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</si>
  <si>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</si>
  <si>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</si>
  <si>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</si>
  <si>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</si>
  <si>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</si>
  <si>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</si>
  <si>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</si>
  <si>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</si>
  <si>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</si>
  <si>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</si>
  <si>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</si>
  <si>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</si>
  <si>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</si>
  <si>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</si>
  <si>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</si>
  <si>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</si>
  <si>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</si>
  <si>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</si>
  <si>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</si>
  <si>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</si>
  <si>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</si>
  <si>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</si>
  <si>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</si>
  <si>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</si>
  <si>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</si>
  <si>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</si>
  <si>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</si>
  <si>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</si>
  <si>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</si>
  <si>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</si>
  <si>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</si>
  <si>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</si>
  <si>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</si>
  <si>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</si>
  <si>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</si>
  <si>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</si>
  <si>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</si>
  <si>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</si>
  <si>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</si>
  <si>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</si>
  <si>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</si>
  <si>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</si>
  <si>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</si>
  <si>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</si>
  <si>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</si>
  <si>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</si>
  <si>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</si>
  <si>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</si>
  <si>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</si>
  <si>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</si>
  <si>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</si>
  <si>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</si>
  <si>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</si>
  <si>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</si>
  <si>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</si>
  <si>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</si>
  <si>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</si>
  <si>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</si>
  <si>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</si>
  <si>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</si>
  <si>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</si>
  <si>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</si>
  <si>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</si>
  <si>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</si>
  <si>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</si>
  <si>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</si>
  <si>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</si>
  <si>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</si>
  <si>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</si>
  <si>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</si>
  <si>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</si>
  <si>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</si>
  <si>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</si>
  <si>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</si>
  <si>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</si>
  <si>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</si>
  <si>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</si>
  <si>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</si>
  <si>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</si>
  <si>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</si>
  <si>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</si>
  <si>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</si>
  <si>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</si>
  <si>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</si>
  <si>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</si>
  <si>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</si>
  <si>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</si>
  <si>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</si>
  <si>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</si>
  <si>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</si>
  <si>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</si>
  <si>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</si>
  <si>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</si>
  <si>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</si>
  <si>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</si>
  <si>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</si>
  <si>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</si>
  <si>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</si>
  <si>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</si>
  <si>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</si>
  <si>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</si>
  <si>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</si>
  <si>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</si>
  <si>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</si>
  <si>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</si>
  <si>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</si>
  <si>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</si>
  <si>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</si>
  <si>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</si>
  <si>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</si>
  <si>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</si>
  <si>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</si>
  <si>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</si>
  <si>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</si>
  <si>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</si>
  <si>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</si>
  <si>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</si>
  <si>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</si>
  <si>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</si>
  <si>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</si>
  <si>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</si>
  <si>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</si>
  <si>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</si>
  <si>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</si>
  <si>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</si>
  <si>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</si>
  <si>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</si>
  <si>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</si>
  <si>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</si>
  <si>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</si>
  <si>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</si>
  <si>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</si>
  <si>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</si>
  <si>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</si>
  <si>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</si>
  <si>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</si>
  <si>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</si>
  <si>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</si>
  <si>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</si>
  <si>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</si>
  <si>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</si>
  <si>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</si>
  <si>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</si>
  <si>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</si>
  <si>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</si>
  <si>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</si>
  <si>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</si>
  <si>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</si>
  <si>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</si>
  <si>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</si>
  <si>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</si>
  <si>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</si>
  <si>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</si>
  <si>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</si>
  <si>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</si>
  <si>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</si>
  <si>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</si>
  <si>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</si>
  <si>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</si>
  <si>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</si>
  <si>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</si>
  <si>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</si>
  <si>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</si>
  <si>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</si>
  <si>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</si>
  <si>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</si>
  <si>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</si>
  <si>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</si>
  <si>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</si>
  <si>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</si>
  <si>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</si>
  <si>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</si>
  <si>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</si>
  <si>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</si>
  <si>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</si>
  <si>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</si>
  <si>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</si>
  <si>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</si>
  <si>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</si>
  <si>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</si>
  <si>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</si>
  <si>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</si>
  <si>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</si>
  <si>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</si>
  <si>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</si>
  <si>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</si>
  <si>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</si>
  <si>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</si>
  <si>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</si>
  <si>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</si>
  <si>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</si>
  <si>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</si>
  <si>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</si>
  <si>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</si>
  <si>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</si>
  <si>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</si>
  <si>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</si>
  <si>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</si>
  <si>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</si>
  <si>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</si>
  <si>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</si>
  <si>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</si>
  <si>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</si>
  <si>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</si>
  <si>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</si>
  <si>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</si>
  <si>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</si>
  <si>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</si>
  <si>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</si>
  <si>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</si>
  <si>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</si>
  <si>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</si>
  <si>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</si>
  <si>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</si>
  <si>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</si>
  <si>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</si>
  <si>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</si>
  <si>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</si>
  <si>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</si>
  <si>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</si>
  <si>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</si>
  <si>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</si>
  <si>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</si>
  <si>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</si>
  <si>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</si>
  <si>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</si>
  <si>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</si>
  <si>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</si>
  <si>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</si>
  <si>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</si>
  <si>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</si>
  <si>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</si>
  <si>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</si>
  <si>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</si>
  <si>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</si>
  <si>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</si>
  <si>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</si>
  <si>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</si>
  <si>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</si>
  <si>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</si>
  <si>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</si>
  <si>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</si>
  <si>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</si>
  <si>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</si>
  <si>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</si>
  <si>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</si>
  <si>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</si>
  <si>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</si>
  <si>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</si>
  <si>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</si>
  <si>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</si>
  <si>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</si>
  <si>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</si>
  <si>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</si>
  <si>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</si>
  <si>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</si>
  <si>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</si>
  <si>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</si>
  <si>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</si>
  <si>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</si>
  <si>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</si>
  <si>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</si>
  <si>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</si>
  <si>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</si>
  <si>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</si>
  <si>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</si>
  <si>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</si>
  <si>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</si>
  <si>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</si>
  <si>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</si>
  <si>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</si>
  <si>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</si>
  <si>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</si>
  <si>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</si>
  <si>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</si>
  <si>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</si>
  <si>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</si>
  <si>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</si>
  <si>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</si>
  <si>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</si>
  <si>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</si>
  <si>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</si>
  <si>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</si>
  <si>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</si>
  <si>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</si>
  <si>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</si>
  <si>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</si>
  <si>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</si>
  <si>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</si>
  <si>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</si>
  <si>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</si>
  <si>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</si>
  <si>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</si>
  <si>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</si>
  <si>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</si>
  <si>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</si>
  <si>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</si>
  <si>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</si>
  <si>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</si>
  <si>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</si>
  <si>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</si>
  <si>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</si>
  <si>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</si>
  <si>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</si>
  <si>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</si>
  <si>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</si>
  <si>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</si>
  <si>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</si>
  <si>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</si>
  <si>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</si>
  <si>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</si>
  <si>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</si>
  <si>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</si>
  <si>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</si>
  <si>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</si>
  <si>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</si>
  <si>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</si>
  <si>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</si>
  <si>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</si>
  <si>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</si>
  <si>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</si>
  <si>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</si>
  <si>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</si>
  <si>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</si>
  <si>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</si>
  <si>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</si>
  <si>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</si>
  <si>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</si>
  <si>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</si>
  <si>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</si>
  <si>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</si>
  <si>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</si>
  <si>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</si>
  <si>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</si>
  <si>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</si>
  <si>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</si>
  <si>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</si>
  <si>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</si>
  <si>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</si>
  <si>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</si>
  <si>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</si>
  <si>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</si>
  <si>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</si>
  <si>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</si>
  <si>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</si>
  <si>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</si>
  <si>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</si>
  <si>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</si>
  <si>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</si>
  <si>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</si>
  <si>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</si>
  <si>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</si>
  <si>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</si>
  <si>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</si>
  <si>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</si>
  <si>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</si>
  <si>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</si>
  <si>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</si>
  <si>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</si>
  <si>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</si>
  <si>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</si>
  <si>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</si>
  <si>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</si>
  <si>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</si>
  <si>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</si>
  <si>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</si>
  <si>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</si>
  <si>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</si>
  <si>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</si>
  <si>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</si>
  <si>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</si>
  <si>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</si>
  <si>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</si>
  <si>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</si>
  <si>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</si>
  <si>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</si>
  <si>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</si>
  <si>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</si>
  <si>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</si>
  <si>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</si>
  <si>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</si>
  <si>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</si>
  <si>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</si>
  <si>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</si>
  <si>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</si>
  <si>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</si>
  <si>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</si>
  <si>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</si>
  <si>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</si>
  <si>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</si>
  <si>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</si>
  <si>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</si>
  <si>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</si>
  <si>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</si>
  <si>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</si>
  <si>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</si>
  <si>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</si>
  <si>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</si>
  <si>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</si>
  <si>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</si>
  <si>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</si>
  <si>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</si>
  <si>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</si>
  <si>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</si>
  <si>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</si>
  <si>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</si>
  <si>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</si>
  <si>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</si>
  <si>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</si>
  <si>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</si>
  <si>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</si>
  <si>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</si>
  <si>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</si>
  <si>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</si>
  <si>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</si>
  <si>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</si>
  <si>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</si>
  <si>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</si>
  <si>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</si>
  <si>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</si>
  <si>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</si>
  <si>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</si>
  <si>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</si>
  <si>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</si>
  <si>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</si>
  <si>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</si>
  <si>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</si>
  <si>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</si>
  <si>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</si>
  <si>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</si>
  <si>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</si>
  <si>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</si>
  <si>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</si>
  <si>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</si>
  <si>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</si>
  <si>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</si>
  <si>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</si>
  <si>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</si>
  <si>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</si>
  <si>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</si>
  <si>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</si>
  <si>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</si>
  <si>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</si>
  <si>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</si>
  <si>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</si>
  <si>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</si>
  <si>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</si>
  <si>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</si>
  <si>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</si>
  <si>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</si>
  <si>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</si>
  <si>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</si>
  <si>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</si>
  <si>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</si>
  <si>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</si>
  <si>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</si>
  <si>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</si>
  <si>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</si>
  <si>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</si>
  <si>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</si>
  <si>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</si>
  <si>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</si>
  <si>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</si>
  <si>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</si>
  <si>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</si>
  <si>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</si>
  <si>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</si>
  <si>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</si>
  <si>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</si>
  <si>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</si>
  <si>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</si>
  <si>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</si>
  <si>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</si>
  <si>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</si>
  <si>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</si>
  <si>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</si>
  <si>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</si>
  <si>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</si>
  <si>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</si>
  <si>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</si>
  <si>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</si>
  <si>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</si>
  <si>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</si>
  <si>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</si>
  <si>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</si>
  <si>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</si>
  <si>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</si>
  <si>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</si>
  <si>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</si>
  <si>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</si>
  <si>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</si>
  <si>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</si>
  <si>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</si>
  <si>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</si>
  <si>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</si>
  <si>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</si>
  <si>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</si>
  <si>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</si>
  <si>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</si>
  <si>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</si>
  <si>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</si>
  <si>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</si>
  <si>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</si>
  <si>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</si>
  <si>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</si>
  <si>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</si>
  <si>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</si>
  <si>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</si>
  <si>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</si>
  <si>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</si>
  <si>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</si>
  <si>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</si>
  <si>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</si>
  <si>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</si>
  <si>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</si>
  <si>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</si>
  <si>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</si>
  <si>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</si>
  <si>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</si>
  <si>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</si>
  <si>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</si>
  <si>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</si>
  <si>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</si>
  <si>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</si>
  <si>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</si>
  <si>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</si>
  <si>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</si>
  <si>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</si>
  <si>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</si>
  <si>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</si>
  <si>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</si>
  <si>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</si>
  <si>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</si>
  <si>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</si>
  <si>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</si>
  <si>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</si>
  <si>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</si>
  <si>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</si>
  <si>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</si>
  <si>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</si>
  <si>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</si>
  <si>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</si>
  <si>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</si>
  <si>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</si>
  <si>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</si>
  <si>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</si>
  <si>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</si>
  <si>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</si>
  <si>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</si>
  <si>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</si>
  <si>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</si>
  <si>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</si>
  <si>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</si>
  <si>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</si>
  <si>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</si>
  <si>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</si>
  <si>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</si>
  <si>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</si>
  <si>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</si>
  <si>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</si>
  <si>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</si>
  <si>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</si>
  <si>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</si>
  <si>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</si>
  <si>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</si>
  <si>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</si>
  <si>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</si>
  <si>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</si>
  <si>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</si>
  <si>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</si>
  <si>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</si>
  <si>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</si>
  <si>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</si>
  <si>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</si>
  <si>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</si>
  <si>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</si>
  <si>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</si>
  <si>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</si>
  <si>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</si>
  <si>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</si>
  <si>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</si>
  <si>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</si>
  <si>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</si>
  <si>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</si>
  <si>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</si>
  <si>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</si>
  <si>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</si>
  <si>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</si>
  <si>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</si>
  <si>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</si>
  <si>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</si>
  <si>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</si>
  <si>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</si>
  <si>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</si>
  <si>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</si>
  <si>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</si>
  <si>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</si>
  <si>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</si>
  <si>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</si>
  <si>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</si>
  <si>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</si>
  <si>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</si>
  <si>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</si>
  <si>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</si>
  <si>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</si>
  <si>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</si>
  <si>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</si>
  <si>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</si>
  <si>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</si>
  <si>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</si>
  <si>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</si>
  <si>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</si>
  <si>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</si>
  <si>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</si>
  <si>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</si>
  <si>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</si>
  <si>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</si>
  <si>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</si>
  <si>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</si>
  <si>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</si>
  <si>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</si>
  <si>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</si>
  <si>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</si>
  <si>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</si>
  <si>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</si>
  <si>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</si>
  <si>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</si>
  <si>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</si>
  <si>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</si>
  <si>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</si>
  <si>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</si>
  <si>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</si>
  <si>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</si>
  <si>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</si>
  <si>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</si>
  <si>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</si>
  <si>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</si>
  <si>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</si>
  <si>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</si>
  <si>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</si>
  <si>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</si>
  <si>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</si>
  <si>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</si>
  <si>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</si>
  <si>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</si>
  <si>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</si>
  <si>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</si>
  <si>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</si>
  <si>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</si>
  <si>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</si>
  <si>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</si>
  <si>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</si>
  <si>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</si>
  <si>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</si>
  <si>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</si>
  <si>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</si>
  <si>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</si>
  <si>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</si>
  <si>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</si>
  <si>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</si>
  <si>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</si>
  <si>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</si>
  <si>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</si>
  <si>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</si>
  <si>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</si>
  <si>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</si>
  <si>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</si>
  <si>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</si>
  <si>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</si>
  <si>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</si>
  <si>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</si>
  <si>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</si>
  <si>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</si>
  <si>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</si>
  <si>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</si>
  <si>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</si>
  <si>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</si>
  <si>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</si>
  <si>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</si>
  <si>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</si>
  <si>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</si>
  <si>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</si>
  <si>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</si>
  <si>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</si>
  <si>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</si>
  <si>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</si>
  <si>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</si>
  <si>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</si>
  <si>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</si>
  <si>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</si>
  <si>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</si>
  <si>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</si>
  <si>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</si>
  <si>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</si>
  <si>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</si>
  <si>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</si>
  <si>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</si>
  <si>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</si>
  <si>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</si>
  <si>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</si>
  <si>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</si>
  <si>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</si>
  <si>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</si>
  <si>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</si>
  <si>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</si>
  <si>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</si>
  <si>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</si>
  <si>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</si>
  <si>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</si>
  <si>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</si>
  <si>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</si>
  <si>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</si>
  <si>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</si>
  <si>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</si>
  <si>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</si>
  <si>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</si>
  <si>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</si>
  <si>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</si>
  <si>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</si>
  <si>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</si>
  <si>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</si>
  <si>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</si>
  <si>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</si>
  <si>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</si>
  <si>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</si>
  <si>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</si>
  <si>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</si>
  <si>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</si>
  <si>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</si>
  <si>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</si>
  <si>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</si>
  <si>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</si>
  <si>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</si>
  <si>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</si>
  <si>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</si>
  <si>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</si>
  <si>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</si>
  <si>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</si>
  <si>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</si>
  <si>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</si>
  <si>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</si>
  <si>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</si>
  <si>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</si>
  <si>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</si>
  <si>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</si>
  <si>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</si>
  <si>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</si>
  <si>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</si>
  <si>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</si>
  <si>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</si>
  <si>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</si>
  <si>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</si>
  <si>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</si>
  <si>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</si>
  <si>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</si>
  <si>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</si>
  <si>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</si>
  <si>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</si>
  <si>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</si>
  <si>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</si>
  <si>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</si>
  <si>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</si>
  <si>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</si>
  <si>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</si>
  <si>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</si>
  <si>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</si>
  <si>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</si>
  <si>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</si>
  <si>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</si>
  <si>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</si>
  <si>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</si>
  <si>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</si>
  <si>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</si>
  <si>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</si>
  <si>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</si>
  <si>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</si>
  <si>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</si>
  <si>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</si>
  <si>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</si>
  <si>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</si>
  <si>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</si>
  <si>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</si>
  <si>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</si>
  <si>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</si>
  <si>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</si>
  <si>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</si>
  <si>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</si>
  <si>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</si>
  <si>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</si>
  <si>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</si>
  <si>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</si>
  <si>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</si>
  <si>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</si>
  <si>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</si>
  <si>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</si>
  <si>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</si>
  <si>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</si>
  <si>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</si>
  <si>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</si>
  <si>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</si>
  <si>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</si>
  <si>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</si>
  <si>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</si>
  <si>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</si>
  <si>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</si>
  <si>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</si>
  <si>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</si>
  <si>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</si>
  <si>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</si>
  <si>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</si>
  <si>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</si>
  <si>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</si>
  <si>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</si>
  <si>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</si>
  <si>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</si>
  <si>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</si>
  <si>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</si>
  <si>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</si>
  <si>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</si>
  <si>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</si>
  <si>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</si>
  <si>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</si>
  <si>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</si>
  <si>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</si>
  <si>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</si>
  <si>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</si>
  <si>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</si>
  <si>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</si>
  <si>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</si>
  <si>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</si>
  <si>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</si>
  <si>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</si>
  <si>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</si>
  <si>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</si>
  <si>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</si>
  <si>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</si>
  <si>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</si>
  <si>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</si>
  <si>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</si>
  <si>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</si>
  <si>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</si>
  <si>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</si>
  <si>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</si>
  <si>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</si>
  <si>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</si>
  <si>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</si>
  <si>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</si>
  <si>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</si>
  <si>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</si>
  <si>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</si>
  <si>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</si>
  <si>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</si>
  <si>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</si>
  <si>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</si>
  <si>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</si>
  <si>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</si>
  <si>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</si>
  <si>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</si>
  <si>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</si>
  <si>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</si>
  <si>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</si>
  <si>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</si>
  <si>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</si>
  <si>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</si>
  <si>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</si>
  <si>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</si>
  <si>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</si>
  <si>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</si>
  <si>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</si>
  <si>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</si>
  <si>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</si>
  <si>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</si>
  <si>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</si>
  <si>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</si>
  <si>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</si>
  <si>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</si>
  <si>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</si>
  <si>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</si>
  <si>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</si>
  <si>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</si>
  <si>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</si>
  <si>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</si>
  <si>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</si>
  <si>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</si>
  <si>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</si>
  <si>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</si>
  <si>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</si>
  <si>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</si>
  <si>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</si>
  <si>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</si>
  <si>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</si>
  <si>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</si>
  <si>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</si>
  <si>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</si>
  <si>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</si>
  <si>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</si>
  <si>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</si>
  <si>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</si>
  <si>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</si>
  <si>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</si>
  <si>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</si>
  <si>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</si>
  <si>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</si>
  <si>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</si>
  <si>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</si>
  <si>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</si>
  <si>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</si>
  <si>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</si>
  <si>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</si>
  <si>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</si>
  <si>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</si>
  <si>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</si>
  <si>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</si>
  <si>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</si>
  <si>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</si>
  <si>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</si>
  <si>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</si>
  <si>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</si>
  <si>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</si>
  <si>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</si>
  <si>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</si>
  <si>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</si>
  <si>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</si>
  <si>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</si>
  <si>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</si>
  <si>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</si>
  <si>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</si>
  <si>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</si>
  <si>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</si>
  <si>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</si>
  <si>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</si>
  <si>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</si>
  <si>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</si>
  <si>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</si>
  <si>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</si>
  <si>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</si>
  <si>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</si>
  <si>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</si>
  <si>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</si>
  <si>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</si>
  <si>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</si>
  <si>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</si>
  <si>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</si>
  <si>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</si>
  <si>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</si>
  <si>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</si>
  <si>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</si>
  <si>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</si>
  <si>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</si>
  <si>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</si>
  <si>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</si>
  <si>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</si>
  <si>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</si>
  <si>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</si>
  <si>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</si>
  <si>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</si>
  <si>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</si>
  <si>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</si>
  <si>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</si>
  <si>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</si>
  <si>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</si>
  <si>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</si>
  <si>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</si>
  <si>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</si>
  <si>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</si>
  <si>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</si>
  <si>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</si>
  <si>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</si>
  <si>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</si>
  <si>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</si>
  <si>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</si>
  <si>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</si>
  <si>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</si>
  <si>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</si>
  <si>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</si>
  <si>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</si>
  <si>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</si>
  <si>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</si>
  <si>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</si>
  <si>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</si>
  <si>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</si>
  <si>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</si>
  <si>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</si>
  <si>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</si>
  <si>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</si>
  <si>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</si>
  <si>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</si>
  <si>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</si>
  <si>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</si>
  <si>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</si>
  <si>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</si>
  <si>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</si>
  <si>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</si>
  <si>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</si>
  <si>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</si>
  <si>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</si>
  <si>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</si>
  <si>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</si>
  <si>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</si>
  <si>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</si>
  <si>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</si>
  <si>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</si>
  <si>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</si>
  <si>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</si>
  <si>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</si>
  <si>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</si>
  <si>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</si>
  <si>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</si>
  <si>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</si>
  <si>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</si>
  <si>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</si>
  <si>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</si>
  <si>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</si>
  <si>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</si>
  <si>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</si>
  <si>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</si>
  <si>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</si>
  <si>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</si>
  <si>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</si>
  <si>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</si>
  <si>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</si>
  <si>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</si>
  <si>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</si>
  <si>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</si>
  <si>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</si>
  <si>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</si>
  <si>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</si>
  <si>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</si>
  <si>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</si>
  <si>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</si>
  <si>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</si>
  <si>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</si>
  <si>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</si>
  <si>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</si>
  <si>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</si>
  <si>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</si>
  <si>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</si>
  <si>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</si>
  <si>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</si>
  <si>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</si>
  <si>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</si>
  <si>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</si>
  <si>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</si>
  <si>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</si>
  <si>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</si>
  <si>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</si>
  <si>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</si>
  <si>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</si>
  <si>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</si>
  <si>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</si>
  <si>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</si>
  <si>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</si>
  <si>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</si>
  <si>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</si>
  <si>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</si>
  <si>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</si>
  <si>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</si>
  <si>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</si>
  <si>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</si>
  <si>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</si>
  <si>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</si>
  <si>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</si>
  <si>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</si>
  <si>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</si>
  <si>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</si>
  <si>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</si>
  <si>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</si>
  <si>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</si>
  <si>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</si>
  <si>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</si>
  <si>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</si>
  <si>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</si>
  <si>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</si>
  <si>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</si>
  <si>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</si>
  <si>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</si>
  <si>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</si>
  <si>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</si>
  <si>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</si>
  <si>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</si>
  <si>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</si>
  <si>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</si>
  <si>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</si>
  <si>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</si>
  <si>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</si>
  <si>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</si>
  <si>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</si>
  <si>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</si>
  <si>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</si>
  <si>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</si>
  <si>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</si>
  <si>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</si>
  <si>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</si>
  <si>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</si>
  <si>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</si>
  <si>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</si>
  <si>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</si>
  <si>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</si>
  <si>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</si>
  <si>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</si>
  <si>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</si>
  <si>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</si>
  <si>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</si>
  <si>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</si>
  <si>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</si>
  <si>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</si>
  <si>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</si>
  <si>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</si>
  <si>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</si>
  <si>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</si>
  <si>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</si>
  <si>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</si>
  <si>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</si>
  <si>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</si>
  <si>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</si>
  <si>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</si>
  <si>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</si>
  <si>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</si>
  <si>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</si>
  <si>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</si>
  <si>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</si>
  <si>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</si>
  <si>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</si>
  <si>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</si>
  <si>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</si>
  <si>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</si>
  <si>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</si>
  <si>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</si>
  <si>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</si>
  <si>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</si>
  <si>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</si>
  <si>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</si>
  <si>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</si>
  <si>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</si>
  <si>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</si>
  <si>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</si>
  <si>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</si>
  <si>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</si>
  <si>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</si>
  <si>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</si>
  <si>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</si>
  <si>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</si>
  <si>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</si>
  <si>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</si>
  <si>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</si>
  <si>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</si>
  <si>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</si>
  <si>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</si>
  <si>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</si>
  <si>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</si>
  <si>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</si>
  <si>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</si>
  <si>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</si>
  <si>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</si>
  <si>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</si>
  <si>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</si>
  <si>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</si>
  <si>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</si>
  <si>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</si>
  <si>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</si>
  <si>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</si>
  <si>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</si>
  <si>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</si>
  <si>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</si>
  <si>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</si>
  <si>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</si>
  <si>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</si>
  <si>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</si>
  <si>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</si>
  <si>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</si>
  <si>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</si>
  <si>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</si>
  <si>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</si>
  <si>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</si>
  <si>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</si>
  <si>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</si>
  <si>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</si>
  <si>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</si>
  <si>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</si>
  <si>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</si>
  <si>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</si>
  <si>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</si>
  <si>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</si>
  <si>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</si>
  <si>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</si>
  <si>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</si>
  <si>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</si>
  <si>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</si>
  <si>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</si>
  <si>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</si>
  <si>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</si>
  <si>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</si>
  <si>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</si>
  <si>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</si>
  <si>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</si>
  <si>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</si>
  <si>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</si>
  <si>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</si>
  <si>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</si>
  <si>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</si>
  <si>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</si>
  <si>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</si>
  <si>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</si>
  <si>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</si>
  <si>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</si>
  <si>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</si>
  <si>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</si>
  <si>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</si>
  <si>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</si>
  <si>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</si>
  <si>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</si>
  <si>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</si>
  <si>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</si>
  <si>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</si>
  <si>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</si>
  <si>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</si>
  <si>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</si>
  <si>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</si>
  <si>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</si>
  <si>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</si>
  <si>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</si>
  <si>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</si>
  <si>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</si>
  <si>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</si>
  <si>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</si>
  <si>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</si>
  <si>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</si>
  <si>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</si>
  <si>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</si>
  <si>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</si>
  <si>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</si>
  <si>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</si>
  <si>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</si>
  <si>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</si>
  <si>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</si>
  <si>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</si>
  <si>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</si>
  <si>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</si>
  <si>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</si>
  <si>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</si>
  <si>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</si>
  <si>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</si>
  <si>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</si>
  <si>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</si>
  <si>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</si>
  <si>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</si>
  <si>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</si>
  <si>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</si>
  <si>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</si>
  <si>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</si>
  <si>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</si>
  <si>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</si>
  <si>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</si>
  <si>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</si>
  <si>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</si>
  <si>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</si>
  <si>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</si>
  <si>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</si>
  <si>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</si>
  <si>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</si>
  <si>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</si>
  <si>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</si>
  <si>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</si>
  <si>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</si>
  <si>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</si>
  <si>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</si>
  <si>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</si>
  <si>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</si>
  <si>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</si>
  <si>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</si>
  <si>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</si>
  <si>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</si>
  <si>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</si>
  <si>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</si>
  <si>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</si>
  <si>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</si>
  <si>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</si>
  <si>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</si>
  <si>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</si>
  <si>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</si>
  <si>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</si>
  <si>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</si>
  <si>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</si>
  <si>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</si>
  <si>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</si>
  <si>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</si>
  <si>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</si>
  <si>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</si>
  <si>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</si>
  <si>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</si>
  <si>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</si>
  <si>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</si>
  <si>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</si>
  <si>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</si>
  <si>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</si>
  <si>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</si>
  <si>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</si>
  <si>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</si>
  <si>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</si>
  <si>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</si>
  <si>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</si>
  <si>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</si>
  <si>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</si>
  <si>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</si>
  <si>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</si>
  <si>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</si>
  <si>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</si>
  <si>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</si>
  <si>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</si>
  <si>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</si>
  <si>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</si>
  <si>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</si>
  <si>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</si>
  <si>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</si>
  <si>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</si>
  <si>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</si>
  <si>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</si>
  <si>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</si>
  <si>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</si>
  <si>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</si>
  <si>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</si>
  <si>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</si>
  <si>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</si>
  <si>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</si>
  <si>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</si>
  <si>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</si>
  <si>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</si>
  <si>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</si>
  <si>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</si>
  <si>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</si>
  <si>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</si>
  <si>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</si>
  <si>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</si>
  <si>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</si>
  <si>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</si>
  <si>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</si>
  <si>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</si>
  <si>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</si>
  <si>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</si>
  <si>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</si>
  <si>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</si>
  <si>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</si>
  <si>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</si>
  <si>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</si>
  <si>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</si>
  <si>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</si>
  <si>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</si>
  <si>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</si>
  <si>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</si>
  <si>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</si>
  <si>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</si>
  <si>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</si>
  <si>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</si>
  <si>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</si>
  <si>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</si>
  <si>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</si>
  <si>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</si>
  <si>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</si>
  <si>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</si>
  <si>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</si>
  <si>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</si>
  <si>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</si>
  <si>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</si>
  <si>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</si>
  <si>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</si>
  <si>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</si>
  <si>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</si>
  <si>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</si>
  <si>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</si>
  <si>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</si>
  <si>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</si>
  <si>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</si>
  <si>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</si>
  <si>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</si>
  <si>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</si>
  <si>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</si>
  <si>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</si>
  <si>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</si>
  <si>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</si>
  <si>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</si>
  <si>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</si>
  <si>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</si>
  <si>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</si>
  <si>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</si>
  <si>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</si>
  <si>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</si>
  <si>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</si>
  <si>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</si>
  <si>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</si>
  <si>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</si>
  <si>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</si>
  <si>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</si>
  <si>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</si>
  <si>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</si>
  <si>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</si>
  <si>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</si>
  <si>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</si>
  <si>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</si>
  <si>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</si>
  <si>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</si>
  <si>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</si>
  <si>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</si>
  <si>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</si>
  <si>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</si>
  <si>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</si>
  <si>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</si>
  <si>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</si>
  <si>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</si>
  <si>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</si>
  <si>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</si>
  <si>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</si>
  <si>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</si>
  <si>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</si>
  <si>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</si>
  <si>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</si>
  <si>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</si>
  <si>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</si>
  <si>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</si>
  <si>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</si>
  <si>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</si>
  <si>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</si>
  <si>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</si>
  <si>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</si>
  <si>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</si>
  <si>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</si>
  <si>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</si>
  <si>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</si>
  <si>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</si>
  <si>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</si>
  <si>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</si>
  <si>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</si>
  <si>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</si>
  <si>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</si>
  <si>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</si>
  <si>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</si>
  <si>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</si>
  <si>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</si>
  <si>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</si>
  <si>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</si>
  <si>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</si>
  <si>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</si>
  <si>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</si>
  <si>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</si>
  <si>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</si>
  <si>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</si>
  <si>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</si>
  <si>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</si>
  <si>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</si>
  <si>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</si>
  <si>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</si>
  <si>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</si>
  <si>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</si>
  <si>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</si>
  <si>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</si>
  <si>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</si>
  <si>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</si>
  <si>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</si>
  <si>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</si>
  <si>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</si>
  <si>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</si>
  <si>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</si>
  <si>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</si>
  <si>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</si>
  <si>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</si>
  <si>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</si>
  <si>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</si>
  <si>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</si>
  <si>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</si>
  <si>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</si>
  <si>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</si>
  <si>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</si>
  <si>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</si>
  <si>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</si>
  <si>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</si>
  <si>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</si>
  <si>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</si>
  <si>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</si>
  <si>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</si>
  <si>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</si>
  <si>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</si>
  <si>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</si>
  <si>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</si>
  <si>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</si>
  <si>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</si>
  <si>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</si>
  <si>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</si>
  <si>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</si>
  <si>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</si>
  <si>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</si>
  <si>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</si>
  <si>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</si>
  <si>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</si>
  <si>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</si>
  <si>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</si>
  <si>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</si>
  <si>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</si>
  <si>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</si>
  <si>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</si>
  <si>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</si>
  <si>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</si>
  <si>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</si>
  <si>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</si>
  <si>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</si>
  <si>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</si>
  <si>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</si>
  <si>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</si>
  <si>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</si>
  <si>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</si>
  <si>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</si>
  <si>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</si>
  <si>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</si>
  <si>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</si>
  <si>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</si>
  <si>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</si>
  <si>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</si>
  <si>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</si>
  <si>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</si>
  <si>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</si>
  <si>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</si>
  <si>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</si>
  <si>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</si>
  <si>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</si>
  <si>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</si>
  <si>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</si>
  <si>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</si>
  <si>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</si>
  <si>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</si>
  <si>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</si>
  <si>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</si>
  <si>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</si>
  <si>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</si>
  <si>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</si>
  <si>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</si>
  <si>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</si>
  <si>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</si>
  <si>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</si>
  <si>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</si>
  <si>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</si>
  <si>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</si>
  <si>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</si>
  <si>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</si>
  <si>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</si>
  <si>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</si>
  <si>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</si>
  <si>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</si>
  <si>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</si>
  <si>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</si>
  <si>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</si>
  <si>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</si>
  <si>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</si>
  <si>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</si>
  <si>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</si>
  <si>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</si>
  <si>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</si>
  <si>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</si>
  <si>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</si>
  <si>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</si>
  <si>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</si>
  <si>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</si>
  <si>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</si>
  <si>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</si>
  <si>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</si>
  <si>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</si>
  <si>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</si>
  <si>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</si>
  <si>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</si>
  <si>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</si>
  <si>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</si>
  <si>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</si>
  <si>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</si>
  <si>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</si>
  <si>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</si>
  <si>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</si>
  <si>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</si>
  <si>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</si>
  <si>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</si>
  <si>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</si>
  <si>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</si>
  <si>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</si>
  <si>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</si>
  <si>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</si>
  <si>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</si>
  <si>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</si>
  <si>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</si>
  <si>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</si>
  <si>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</si>
  <si>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</si>
  <si>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</si>
  <si>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</si>
  <si>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</si>
  <si>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</si>
  <si>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</si>
  <si>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</si>
  <si>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</si>
  <si>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</si>
  <si>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</si>
  <si>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</si>
  <si>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</si>
  <si>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</si>
  <si>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</si>
  <si>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</si>
  <si>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</si>
  <si>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</si>
  <si>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</si>
  <si>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</si>
  <si>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</si>
  <si>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</si>
  <si>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</si>
  <si>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</si>
  <si>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</si>
  <si>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</si>
  <si>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</si>
  <si>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</si>
  <si>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</si>
  <si>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</si>
  <si>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</si>
  <si>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</si>
  <si>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</si>
  <si>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</si>
  <si>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</si>
  <si>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</si>
  <si>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</si>
  <si>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</si>
  <si>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</si>
  <si>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</si>
  <si>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</si>
  <si>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</si>
  <si>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</si>
  <si>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</si>
  <si>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</si>
  <si>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</si>
  <si>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</si>
  <si>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</si>
  <si>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</si>
  <si>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</si>
  <si>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</si>
  <si>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</si>
  <si>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</si>
  <si>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</si>
  <si>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</si>
  <si>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</si>
  <si>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</si>
  <si>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</si>
  <si>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</si>
  <si>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</si>
  <si>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</si>
  <si>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</si>
  <si>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</si>
  <si>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</si>
  <si>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</si>
  <si>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</si>
  <si>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</si>
  <si>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</si>
  <si>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</si>
  <si>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</si>
  <si>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</si>
  <si>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</si>
  <si>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</si>
  <si>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</si>
  <si>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</si>
  <si>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</si>
  <si>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</si>
  <si>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</si>
  <si>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</si>
  <si>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</si>
  <si>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</si>
  <si>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</si>
  <si>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</si>
  <si>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</si>
  <si>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</si>
  <si>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</si>
  <si>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</si>
  <si>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</si>
  <si>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</si>
  <si>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</si>
  <si>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</si>
  <si>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</si>
  <si>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</si>
  <si>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</si>
  <si>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</si>
  <si>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</si>
  <si>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</si>
  <si>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</si>
  <si>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</si>
  <si>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</si>
  <si>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</si>
  <si>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</si>
  <si>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</si>
  <si>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</si>
  <si>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</si>
  <si>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</si>
  <si>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</si>
  <si>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</si>
  <si>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</si>
  <si>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</si>
  <si>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</si>
  <si>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</si>
  <si>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</si>
  <si>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</si>
  <si>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</si>
  <si>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</si>
  <si>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</si>
  <si>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</si>
  <si>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</si>
  <si>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</si>
  <si>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</si>
  <si>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</si>
  <si>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</si>
  <si>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</si>
  <si>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</si>
  <si>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</si>
  <si>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</si>
  <si>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</si>
  <si>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</si>
  <si>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</si>
  <si>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</si>
  <si>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</si>
  <si>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</si>
  <si>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</si>
  <si>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</si>
  <si>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</si>
  <si>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</si>
  <si>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</si>
  <si>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</si>
  <si>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</si>
  <si>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</si>
  <si>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</si>
  <si>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</si>
  <si>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</si>
  <si>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</si>
  <si>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</si>
  <si>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</si>
  <si>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</si>
  <si>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</si>
  <si>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</si>
  <si>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</si>
  <si>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</si>
  <si>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</si>
  <si>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</si>
  <si>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</si>
  <si>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</si>
  <si>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</si>
  <si>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</si>
  <si>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</si>
  <si>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</si>
  <si>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</si>
  <si>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</si>
  <si>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</si>
  <si>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</si>
  <si>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</si>
  <si>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</si>
  <si>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</si>
  <si>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</si>
  <si>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</si>
  <si>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</si>
  <si>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</si>
  <si>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</si>
  <si>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</si>
  <si>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</si>
  <si>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</si>
  <si>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</si>
  <si>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</si>
  <si>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</si>
  <si>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</si>
  <si>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</si>
  <si>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</si>
  <si>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</si>
  <si>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</si>
  <si>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</si>
  <si>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</si>
  <si>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</si>
  <si>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</si>
  <si>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</si>
  <si>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</si>
  <si>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</si>
  <si>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</si>
  <si>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</si>
  <si>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</si>
  <si>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</si>
  <si>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</si>
  <si>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</si>
  <si>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</si>
  <si>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</si>
  <si>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</si>
  <si>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</si>
  <si>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</si>
  <si>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</si>
  <si>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</si>
  <si>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</si>
  <si>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</si>
  <si>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</si>
  <si>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</si>
  <si>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</si>
  <si>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</si>
  <si>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</si>
  <si>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</si>
  <si>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</si>
  <si>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</si>
  <si>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</si>
  <si>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</si>
  <si>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</si>
  <si>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</si>
  <si>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</si>
  <si>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</si>
  <si>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</si>
  <si>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</si>
  <si>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</si>
  <si>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</si>
  <si>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</si>
  <si>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</si>
  <si>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</si>
  <si>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</si>
  <si>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</si>
  <si>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</si>
  <si>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</si>
  <si>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</si>
  <si>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</si>
  <si>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</si>
  <si>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</si>
  <si>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</si>
  <si>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</si>
  <si>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</si>
  <si>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</si>
  <si>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</si>
  <si>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</si>
  <si>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</si>
  <si>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</si>
  <si>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</si>
  <si>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</si>
  <si>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</si>
  <si>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</si>
  <si>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</si>
  <si>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</si>
  <si>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</si>
  <si>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</si>
  <si>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</si>
  <si>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</si>
  <si>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</si>
  <si>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</si>
  <si>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</si>
  <si>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</si>
  <si>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</si>
  <si>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</si>
  <si>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</si>
  <si>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</si>
  <si>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</si>
  <si>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</si>
  <si>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</si>
  <si>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</si>
  <si>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</si>
  <si>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</si>
  <si>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</si>
  <si>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</si>
  <si>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</si>
  <si>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</si>
  <si>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</si>
  <si>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</si>
  <si>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</si>
  <si>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</si>
  <si>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</si>
  <si>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</si>
  <si>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</si>
  <si>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</si>
  <si>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</si>
  <si>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</si>
  <si>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</si>
  <si>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</si>
  <si>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</si>
  <si>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</si>
  <si>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</si>
  <si>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</si>
  <si>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</si>
  <si>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</si>
  <si>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</si>
  <si>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</si>
  <si>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</si>
  <si>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</si>
  <si>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</si>
  <si>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</si>
  <si>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</si>
  <si>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</si>
  <si>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</si>
  <si>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</si>
  <si>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</si>
  <si>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</si>
  <si>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</si>
  <si>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</si>
  <si>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</si>
  <si>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</si>
  <si>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</si>
  <si>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</si>
  <si>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</si>
  <si>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</si>
  <si>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</si>
  <si>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</si>
  <si>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</si>
  <si>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</si>
  <si>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</si>
  <si>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</si>
  <si>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</si>
  <si>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</si>
  <si>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</si>
  <si>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</si>
  <si>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</si>
  <si>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</si>
  <si>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</si>
  <si>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</si>
  <si>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</si>
  <si>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</si>
  <si>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</si>
  <si>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</si>
  <si>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</si>
  <si>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</si>
  <si>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</si>
  <si>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</si>
  <si>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</si>
  <si>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</si>
  <si>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</si>
  <si>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</si>
  <si>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</si>
  <si>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</si>
  <si>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</si>
  <si>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</si>
  <si>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</si>
  <si>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</si>
  <si>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</si>
  <si>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</si>
  <si>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</si>
  <si>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</si>
  <si>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</si>
  <si>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</si>
  <si>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</si>
  <si>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</si>
  <si>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</si>
  <si>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</si>
  <si>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</si>
  <si>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</si>
  <si>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</si>
  <si>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</si>
  <si>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</si>
  <si>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</si>
  <si>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</si>
  <si>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</si>
  <si>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</si>
  <si>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</si>
  <si>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</si>
  <si>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</si>
  <si>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</si>
  <si>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</si>
  <si>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</si>
  <si>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</si>
  <si>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</si>
  <si>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</si>
  <si>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</si>
  <si>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</si>
  <si>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</si>
  <si>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</si>
  <si>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</si>
  <si>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</si>
  <si>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</si>
  <si>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</si>
  <si>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</si>
  <si>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</si>
  <si>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</si>
  <si>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</si>
  <si>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</si>
  <si>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</si>
  <si>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</si>
  <si>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</si>
  <si>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</si>
  <si>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</si>
  <si>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</si>
  <si>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</si>
  <si>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</si>
  <si>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</si>
  <si>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</si>
  <si>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</si>
  <si>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</si>
  <si>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</si>
  <si>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</si>
  <si>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</si>
  <si>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</si>
  <si>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</si>
  <si>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</si>
  <si>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</si>
  <si>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</si>
  <si>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</si>
  <si>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</si>
  <si>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</si>
  <si>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</si>
  <si>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</si>
  <si>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</si>
  <si>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</si>
  <si>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</si>
  <si>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</si>
  <si>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</si>
  <si>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</si>
  <si>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</si>
  <si>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</si>
  <si>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</si>
  <si>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</si>
  <si>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</si>
  <si>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</si>
  <si>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</si>
  <si>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</si>
  <si>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</si>
  <si>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</si>
  <si>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</si>
  <si>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</si>
  <si>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</si>
  <si>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</si>
  <si>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</si>
  <si>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</si>
  <si>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</si>
  <si>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</si>
  <si>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</si>
  <si>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</si>
  <si>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</si>
  <si>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</si>
  <si>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</si>
  <si>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</si>
  <si>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</si>
  <si>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</si>
  <si>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</si>
  <si>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</si>
  <si>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</si>
  <si>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</si>
  <si>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</si>
  <si>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</si>
  <si>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</si>
  <si>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</si>
  <si>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</si>
  <si>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</si>
  <si>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</si>
  <si>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</si>
  <si>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</si>
  <si>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</si>
  <si>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</si>
  <si>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</si>
  <si>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</si>
  <si>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</si>
  <si>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</si>
  <si>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</si>
  <si>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</si>
  <si>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</si>
  <si>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</si>
  <si>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</si>
  <si>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</si>
  <si>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</si>
  <si>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</si>
  <si>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</si>
  <si>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</si>
  <si>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</si>
  <si>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</si>
  <si>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</si>
  <si>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</si>
  <si>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</si>
  <si>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</si>
  <si>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</si>
  <si>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</si>
  <si>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</si>
  <si>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</si>
  <si>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</si>
  <si>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</si>
  <si>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</si>
  <si>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</si>
  <si>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</si>
  <si>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</si>
  <si>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</si>
  <si>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</si>
  <si>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</si>
  <si>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</si>
  <si>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</si>
  <si>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</si>
  <si>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</si>
  <si>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</si>
  <si>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</si>
  <si>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</si>
  <si>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</si>
  <si>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</si>
  <si>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</si>
  <si>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</si>
  <si>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</si>
  <si>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</si>
  <si>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</si>
  <si>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</si>
  <si>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</si>
  <si>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</si>
  <si>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</si>
  <si>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</si>
  <si>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</si>
  <si>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</si>
  <si>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</si>
  <si>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</si>
  <si>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</si>
  <si>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</si>
  <si>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</si>
  <si>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</si>
  <si>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</si>
  <si>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</si>
  <si>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</si>
  <si>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</si>
  <si>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</si>
  <si>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</si>
  <si>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</si>
  <si>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</si>
  <si>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</si>
  <si>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</si>
  <si>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</si>
  <si>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</si>
  <si>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</si>
  <si>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</si>
  <si>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</si>
  <si>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</si>
  <si>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</si>
  <si>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</si>
  <si>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</si>
  <si>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</si>
  <si>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</si>
  <si>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</si>
  <si>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</si>
  <si>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</si>
  <si>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</si>
  <si>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</si>
  <si>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</si>
  <si>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</si>
  <si>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</si>
  <si>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</si>
  <si>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</si>
  <si>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</si>
  <si>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</si>
  <si>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</si>
  <si>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</si>
  <si>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</si>
  <si>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</si>
  <si>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</si>
  <si>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</si>
  <si>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</si>
  <si>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</si>
  <si>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</si>
  <si>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</si>
  <si>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</si>
  <si>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</si>
  <si>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</si>
  <si>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</si>
  <si>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</si>
  <si>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</si>
  <si>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</si>
  <si>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</si>
  <si>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</si>
  <si>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</si>
  <si>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</si>
  <si>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</si>
  <si>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</si>
  <si>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</si>
  <si>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</si>
  <si>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</si>
  <si>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</si>
  <si>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</si>
  <si>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</si>
  <si>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</si>
  <si>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</si>
  <si>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</si>
  <si>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</si>
  <si>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</si>
  <si>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</si>
  <si>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</si>
  <si>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</si>
  <si>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</si>
  <si>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</si>
  <si>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</si>
  <si>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</si>
  <si>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</si>
  <si>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</si>
  <si>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</si>
  <si>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</si>
  <si>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</si>
  <si>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</si>
  <si>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</si>
  <si>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</si>
  <si>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</si>
  <si>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</si>
  <si>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</si>
  <si>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</si>
  <si>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</si>
  <si>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</si>
  <si>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</si>
  <si>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</si>
  <si>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</si>
  <si>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</si>
  <si>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</si>
  <si>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</si>
  <si>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</si>
  <si>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</si>
  <si>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</si>
  <si>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</si>
  <si>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</si>
  <si>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</si>
  <si>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</si>
  <si>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</si>
  <si>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</si>
  <si>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</si>
  <si>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</si>
  <si>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</si>
  <si>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</si>
  <si>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</si>
  <si>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</si>
  <si>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</si>
  <si>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</si>
  <si>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</si>
  <si>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</si>
  <si>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</si>
  <si>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</si>
  <si>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</si>
  <si>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</si>
  <si>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</si>
  <si>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</si>
  <si>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</si>
  <si>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</si>
  <si>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</si>
  <si>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</si>
  <si>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</si>
  <si>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</si>
  <si>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</si>
  <si>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</si>
  <si>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</si>
  <si>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</si>
  <si>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</si>
  <si>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</si>
  <si>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</si>
  <si>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</si>
  <si>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</si>
  <si>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</si>
  <si>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</si>
  <si>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</si>
  <si>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</si>
  <si>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</si>
  <si>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</si>
  <si>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</si>
  <si>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</si>
  <si>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</si>
  <si>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</si>
  <si>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</si>
  <si>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</si>
  <si>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</si>
  <si>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</si>
  <si>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</si>
  <si>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</si>
  <si>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</si>
  <si>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</si>
  <si>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</si>
  <si>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</si>
  <si>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</si>
  <si>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</si>
  <si>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</si>
  <si>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</si>
  <si>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</si>
  <si>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</si>
  <si>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</si>
  <si>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</si>
  <si>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</si>
  <si>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</si>
  <si>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</si>
  <si>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</si>
  <si>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</si>
  <si>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</si>
  <si>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</si>
  <si>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</si>
  <si>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</si>
  <si>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</si>
  <si>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</si>
  <si>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</si>
  <si>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</si>
  <si>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</si>
  <si>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</si>
  <si>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</si>
  <si>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</si>
  <si>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</si>
  <si>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</si>
  <si>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</si>
  <si>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</si>
  <si>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</si>
  <si>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</si>
  <si>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</si>
  <si>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</si>
  <si>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</si>
  <si>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</si>
  <si>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</si>
  <si>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</si>
  <si>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</si>
  <si>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</si>
  <si>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</si>
  <si>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</si>
  <si>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</si>
  <si>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</si>
  <si>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</si>
  <si>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</si>
  <si>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</si>
  <si>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</si>
  <si>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</si>
  <si>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</si>
  <si>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</si>
  <si>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</si>
  <si>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</si>
  <si>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</si>
  <si>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</si>
  <si>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</si>
  <si>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</si>
  <si>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</si>
  <si>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</si>
  <si>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</si>
  <si>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</si>
  <si>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</si>
  <si>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</si>
  <si>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</si>
  <si>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</si>
  <si>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</si>
  <si>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</si>
  <si>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</si>
  <si>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</si>
  <si>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</si>
  <si>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</si>
  <si>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</si>
  <si>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</si>
  <si>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</si>
  <si>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</si>
  <si>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</si>
  <si>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</si>
  <si>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</si>
  <si>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</si>
  <si>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</si>
  <si>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</si>
  <si>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</si>
  <si>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</si>
  <si>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</si>
  <si>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</si>
  <si>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</si>
  <si>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</si>
  <si>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</si>
  <si>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</si>
  <si>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</si>
  <si>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</si>
  <si>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</si>
  <si>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</si>
  <si>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</si>
  <si>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</si>
  <si>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</si>
  <si>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</si>
  <si>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</si>
  <si>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</si>
  <si>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</si>
  <si>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</si>
  <si>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</si>
  <si>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</si>
  <si>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</si>
  <si>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</si>
  <si>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</si>
  <si>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</si>
  <si>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</si>
  <si>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</si>
  <si>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</si>
  <si>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</si>
  <si>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</si>
  <si>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</si>
  <si>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</si>
  <si>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</si>
  <si>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</si>
  <si>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</si>
  <si>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</si>
  <si>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</si>
  <si>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</si>
  <si>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</si>
  <si>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</si>
  <si>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</si>
  <si>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</si>
  <si>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</si>
  <si>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</si>
  <si>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</si>
  <si>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</si>
  <si>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</si>
  <si>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</si>
  <si>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</si>
  <si>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</si>
  <si>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</si>
  <si>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</si>
  <si>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</si>
  <si>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</si>
  <si>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</si>
  <si>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</si>
  <si>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</si>
  <si>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</si>
  <si>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</si>
  <si>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</si>
  <si>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</si>
  <si>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</si>
  <si>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</si>
  <si>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</si>
  <si>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</si>
  <si>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</si>
  <si>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</si>
  <si>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</si>
  <si>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</si>
  <si>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</si>
  <si>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</si>
  <si>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</si>
  <si>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</si>
  <si>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</si>
  <si>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</si>
  <si>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</si>
  <si>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</si>
  <si>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</si>
  <si>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</si>
  <si>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</si>
  <si>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</si>
  <si>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</si>
  <si>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</si>
  <si>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</si>
  <si>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</si>
  <si>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</si>
  <si>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</si>
  <si>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</si>
  <si>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</si>
  <si>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</si>
  <si>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</si>
  <si>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</si>
  <si>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</si>
  <si>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</si>
  <si>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</si>
  <si>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</si>
  <si>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</si>
  <si>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</si>
  <si>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</si>
  <si>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</si>
  <si>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</si>
  <si>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</si>
  <si>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</si>
  <si>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</si>
  <si>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</si>
  <si>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</si>
  <si>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</si>
  <si>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</si>
  <si>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</si>
  <si>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</si>
  <si>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</si>
  <si>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</si>
  <si>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</si>
  <si>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</si>
  <si>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</si>
  <si>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</si>
  <si>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</si>
  <si>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</si>
  <si>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</si>
  <si>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</si>
  <si>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</si>
  <si>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</si>
  <si>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</si>
  <si>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</si>
  <si>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</si>
  <si>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</si>
  <si>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</si>
  <si>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</si>
  <si>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</si>
  <si>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</si>
  <si>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</si>
  <si>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</si>
  <si>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</si>
  <si>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</si>
  <si>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</si>
  <si>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</si>
  <si>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</si>
  <si>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</si>
  <si>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</si>
  <si>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</si>
  <si>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</si>
  <si>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</si>
  <si>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</si>
  <si>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</si>
  <si>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</si>
  <si>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</si>
  <si>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</si>
  <si>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</si>
  <si>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</si>
  <si>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</si>
  <si>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</si>
  <si>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</si>
  <si>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</si>
  <si>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</si>
  <si>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</si>
  <si>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</si>
  <si>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</si>
  <si>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</si>
  <si>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</si>
  <si>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</si>
  <si>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</si>
  <si>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</si>
  <si>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</si>
  <si>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</si>
  <si>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</si>
  <si>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</si>
  <si>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</si>
  <si>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</si>
  <si>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</si>
  <si>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</si>
  <si>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</si>
  <si>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</si>
  <si>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</si>
  <si>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</si>
  <si>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</si>
  <si>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</si>
  <si>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</si>
  <si>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</si>
  <si>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</si>
  <si>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</si>
  <si>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</si>
  <si>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</si>
  <si>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</si>
  <si>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</si>
  <si>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</si>
  <si>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</si>
  <si>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</si>
  <si>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</si>
  <si>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</si>
  <si>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</si>
  <si>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</si>
  <si>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</si>
  <si>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</si>
  <si>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</si>
  <si>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</si>
  <si>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</si>
  <si>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</si>
  <si>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</si>
  <si>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</si>
  <si>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</si>
  <si>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</si>
  <si>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</si>
  <si>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</si>
  <si>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</si>
  <si>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</si>
  <si>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</si>
  <si>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</si>
  <si>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</si>
  <si>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</si>
  <si>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</si>
  <si>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</si>
  <si>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</si>
  <si>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</si>
  <si>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</si>
  <si>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</si>
  <si>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</si>
  <si>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</si>
  <si>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</si>
  <si>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</si>
  <si>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</si>
  <si>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</si>
  <si>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</si>
  <si>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</si>
  <si>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</si>
  <si>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</si>
  <si>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</si>
  <si>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</si>
  <si>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</si>
  <si>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</si>
  <si>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</si>
  <si>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</si>
  <si>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</si>
  <si>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</si>
  <si>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</si>
  <si>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</si>
  <si>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</si>
  <si>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</si>
  <si>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</si>
  <si>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</si>
  <si>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</si>
  <si>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</si>
  <si>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</si>
  <si>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</si>
  <si>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</si>
  <si>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</si>
  <si>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</si>
  <si>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</si>
  <si>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</si>
  <si>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</si>
  <si>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</si>
  <si>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</si>
  <si>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</si>
  <si>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</si>
  <si>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</si>
  <si>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</si>
  <si>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</si>
  <si>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</si>
  <si>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</si>
  <si>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</si>
  <si>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</si>
  <si>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</si>
  <si>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</si>
  <si>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</si>
  <si>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</si>
  <si>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</si>
  <si>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</si>
  <si>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</si>
  <si>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</si>
  <si>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</si>
  <si>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</si>
  <si>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</si>
  <si>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</si>
  <si>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</si>
  <si>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</si>
  <si>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</si>
  <si>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</si>
  <si>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</si>
  <si>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</si>
  <si>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</si>
  <si>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</si>
  <si>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</si>
  <si>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</si>
  <si>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</si>
  <si>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</si>
  <si>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</si>
  <si>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</si>
  <si>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</si>
  <si>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</si>
  <si>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</si>
  <si>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</si>
  <si>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</si>
  <si>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</si>
  <si>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</si>
  <si>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</si>
  <si>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</si>
  <si>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</si>
  <si>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</si>
  <si>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</si>
  <si>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</si>
  <si>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</si>
  <si>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</si>
  <si>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</si>
  <si>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</si>
  <si>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</si>
  <si>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</si>
  <si>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</si>
  <si>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</si>
  <si>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</si>
  <si>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</si>
  <si>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</si>
  <si>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</si>
  <si>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</si>
  <si>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</si>
  <si>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</si>
  <si>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</si>
  <si>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</si>
  <si>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</si>
  <si>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</si>
  <si>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</si>
  <si>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</si>
  <si>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</si>
  <si>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</si>
  <si>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</si>
  <si>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</si>
  <si>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</si>
  <si>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</si>
  <si>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</si>
  <si>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</si>
  <si>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</si>
  <si>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</si>
  <si>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</si>
  <si>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</si>
  <si>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</si>
  <si>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</si>
  <si>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</si>
  <si>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</si>
  <si>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</si>
  <si>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</si>
  <si>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</si>
  <si>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</si>
  <si>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</si>
  <si>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</si>
  <si>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</si>
  <si>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</si>
  <si>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</si>
  <si>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</si>
  <si>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</si>
  <si>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</si>
  <si>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</si>
  <si>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</si>
  <si>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</si>
  <si>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</si>
  <si>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</si>
  <si>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</si>
  <si>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</si>
  <si>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</si>
  <si>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</si>
  <si>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</si>
  <si>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</si>
  <si>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</si>
  <si>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</si>
  <si>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</si>
  <si>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</si>
  <si>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</si>
  <si>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</si>
  <si>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</si>
  <si>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</si>
  <si>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</si>
  <si>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</si>
  <si>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</si>
  <si>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</si>
  <si>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</si>
  <si>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</si>
  <si>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</si>
  <si>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</si>
  <si>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</si>
  <si>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</si>
  <si>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</si>
  <si>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</si>
  <si>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</si>
  <si>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</si>
  <si>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</si>
  <si>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</si>
  <si>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</si>
  <si>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</si>
  <si>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</si>
  <si>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</si>
  <si>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</si>
  <si>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</si>
  <si>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</si>
  <si>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</si>
  <si>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</si>
  <si>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</si>
  <si>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</si>
  <si>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</si>
  <si>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</si>
  <si>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</si>
  <si>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</si>
  <si>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</si>
  <si>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</si>
  <si>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</si>
  <si>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</si>
  <si>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</si>
  <si>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</si>
  <si>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</si>
  <si>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</si>
  <si>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</si>
  <si>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</si>
  <si>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</si>
  <si>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</si>
  <si>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</si>
  <si>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</si>
  <si>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</si>
  <si>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</si>
  <si>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</si>
  <si>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</si>
  <si>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</si>
  <si>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</si>
  <si>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</si>
  <si>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</si>
  <si>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</si>
  <si>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</si>
  <si>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</si>
  <si>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</si>
  <si>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</si>
  <si>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</si>
  <si>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</si>
  <si>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</si>
  <si>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</si>
  <si>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</si>
  <si>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</si>
  <si>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</si>
  <si>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</si>
  <si>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</si>
  <si>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</si>
  <si>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</si>
  <si>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</si>
  <si>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</si>
  <si>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</si>
  <si>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</si>
  <si>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</si>
  <si>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</si>
  <si>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</si>
  <si>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</si>
  <si>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</si>
  <si>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</si>
  <si>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</si>
  <si>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</si>
  <si>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</si>
  <si>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</si>
  <si>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</si>
  <si>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</si>
  <si>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</si>
  <si>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</si>
  <si>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</si>
  <si>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</si>
  <si>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</si>
  <si>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</si>
  <si>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</si>
  <si>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</si>
  <si>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</si>
  <si>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</si>
  <si>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</si>
  <si>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</si>
  <si>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</si>
  <si>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</si>
  <si>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</si>
  <si>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</si>
  <si>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</si>
  <si>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</si>
  <si>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</si>
  <si>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</si>
  <si>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</si>
  <si>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</si>
  <si>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</si>
  <si>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</si>
  <si>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</si>
  <si>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</si>
  <si>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</si>
  <si>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</si>
  <si>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</si>
  <si>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</si>
  <si>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</si>
  <si>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</si>
  <si>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</si>
  <si>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</si>
  <si>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</si>
  <si>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</si>
  <si>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</si>
  <si>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</si>
  <si>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</si>
  <si>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</si>
  <si>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</si>
  <si>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</si>
  <si>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</si>
  <si>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</si>
  <si>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</si>
  <si>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</si>
  <si>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</si>
  <si>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</si>
  <si>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</si>
  <si>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</si>
  <si>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</si>
  <si>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</si>
  <si>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</si>
  <si>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</si>
  <si>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</si>
  <si>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</si>
  <si>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</si>
  <si>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</si>
  <si>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</si>
  <si>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</si>
  <si>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</si>
  <si>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</si>
  <si>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</si>
  <si>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</si>
  <si>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</si>
  <si>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</si>
  <si>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</si>
  <si>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</si>
  <si>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</si>
  <si>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</si>
  <si>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</si>
  <si>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</si>
  <si>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</si>
  <si>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</si>
  <si>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</si>
  <si>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</si>
  <si>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</si>
  <si>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</si>
  <si>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</si>
  <si>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</si>
  <si>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</si>
  <si>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</si>
  <si>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</si>
  <si>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</si>
  <si>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</si>
  <si>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</si>
  <si>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</si>
  <si>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</si>
  <si>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</si>
  <si>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</si>
  <si>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</si>
  <si>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</si>
  <si>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</si>
  <si>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</si>
  <si>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</si>
  <si>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</si>
  <si>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</si>
  <si>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</si>
  <si>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</si>
  <si>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</si>
  <si>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</si>
  <si>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</si>
  <si>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</si>
  <si>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</si>
  <si>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</si>
  <si>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</si>
  <si>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</si>
  <si>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</si>
  <si>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</si>
  <si>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</si>
  <si>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</si>
  <si>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</si>
  <si>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</si>
  <si>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</si>
  <si>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</si>
  <si>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</si>
  <si>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</si>
  <si>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</si>
  <si>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</si>
  <si>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</si>
  <si>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</si>
  <si>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</si>
  <si>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</si>
  <si>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</si>
  <si>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</si>
  <si>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</si>
  <si>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</si>
  <si>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</si>
  <si>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</si>
  <si>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</si>
  <si>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</si>
  <si>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</si>
  <si>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</si>
  <si>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</si>
  <si>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</si>
  <si>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</si>
  <si>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</si>
  <si>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</si>
  <si>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</si>
  <si>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</si>
  <si>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</si>
  <si>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</si>
  <si>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</si>
  <si>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</si>
  <si>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</si>
  <si>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</si>
  <si>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</si>
  <si>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</si>
  <si>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</si>
  <si>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</si>
  <si>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</si>
  <si>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</si>
  <si>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</si>
  <si>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</si>
  <si>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</si>
  <si>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</si>
  <si>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</si>
  <si>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</si>
  <si>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</si>
  <si>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</si>
  <si>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</si>
  <si>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</si>
  <si>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</si>
  <si>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</si>
  <si>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</si>
  <si>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</si>
  <si>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</si>
  <si>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</si>
  <si>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</si>
  <si>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</si>
  <si>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</si>
  <si>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</si>
  <si>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</si>
  <si>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</si>
  <si>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</si>
  <si>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</si>
  <si>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</si>
  <si>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</si>
  <si>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</si>
  <si>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</si>
  <si>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</si>
  <si>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</si>
  <si>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</si>
  <si>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</si>
  <si>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</si>
  <si>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</si>
  <si>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</si>
  <si>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</si>
  <si>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</si>
  <si>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</si>
  <si>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</si>
  <si>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</si>
  <si>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</si>
  <si>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</si>
  <si>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</si>
  <si>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</si>
  <si>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</si>
  <si>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</si>
  <si>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</si>
  <si>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</si>
  <si>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</si>
  <si>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</si>
  <si>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</si>
  <si>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</si>
  <si>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</si>
  <si>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</si>
  <si>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</si>
  <si>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</si>
  <si>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</si>
  <si>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</si>
  <si>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</si>
  <si>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</si>
  <si>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</si>
  <si>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</si>
  <si>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</si>
  <si>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</si>
  <si>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</si>
  <si>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</si>
  <si>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</si>
  <si>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</si>
  <si>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</si>
  <si>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</si>
  <si>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</si>
  <si>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</si>
  <si>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</si>
  <si>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</si>
  <si>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</si>
  <si>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</si>
  <si>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</si>
  <si>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</si>
  <si>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</si>
  <si>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</si>
  <si>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</si>
  <si>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</si>
  <si>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</si>
  <si>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</si>
  <si>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</si>
  <si>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</si>
  <si>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</si>
  <si>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</si>
  <si>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</si>
  <si>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</si>
  <si>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</si>
  <si>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</si>
  <si>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</si>
  <si>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</si>
  <si>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</si>
  <si>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</si>
  <si>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</si>
  <si>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</si>
  <si>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</si>
  <si>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</si>
  <si>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</si>
  <si>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</si>
  <si>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</si>
  <si>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</si>
  <si>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</si>
  <si>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</si>
  <si>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</si>
  <si>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</si>
  <si>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</si>
  <si>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</si>
  <si>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</si>
  <si>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</si>
  <si>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</si>
  <si>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</si>
  <si>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</si>
  <si>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</si>
  <si>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</si>
  <si>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</si>
  <si>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</si>
  <si>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</si>
  <si>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</si>
  <si>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</si>
  <si>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</si>
  <si>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</si>
  <si>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</si>
  <si>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</si>
  <si>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</si>
  <si>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</si>
  <si>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</si>
  <si>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</si>
  <si>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</si>
  <si>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</si>
  <si>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</si>
  <si>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</si>
  <si>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</si>
  <si>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</si>
  <si>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</si>
  <si>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</si>
  <si>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</si>
  <si>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</si>
  <si>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</si>
  <si>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</si>
  <si>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</si>
  <si>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</si>
  <si>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</si>
  <si>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</si>
  <si>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</si>
  <si>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</si>
  <si>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</si>
  <si>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</si>
  <si>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</si>
  <si>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</si>
  <si>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</si>
  <si>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</si>
  <si>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</si>
  <si>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</si>
  <si>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</si>
  <si>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</si>
  <si>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</si>
  <si>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</si>
  <si>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</si>
  <si>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</si>
  <si>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</si>
  <si>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</si>
  <si>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</si>
  <si>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</si>
  <si>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</si>
  <si>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</si>
  <si>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</si>
  <si>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</si>
  <si>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</si>
  <si>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</si>
  <si>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</si>
  <si>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</si>
  <si>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</si>
  <si>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</si>
  <si>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</si>
  <si>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</si>
  <si>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</si>
  <si>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</si>
  <si>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</si>
  <si>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</si>
  <si>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</si>
  <si>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</si>
  <si>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</si>
  <si>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</si>
  <si>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</si>
  <si>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</si>
  <si>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</si>
  <si>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</si>
  <si>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</si>
  <si>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</si>
  <si>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</si>
  <si>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</si>
  <si>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</si>
  <si>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</si>
  <si>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</si>
  <si>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</si>
  <si>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</si>
  <si>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</si>
  <si>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</si>
  <si>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</si>
  <si>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</si>
  <si>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</si>
  <si>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</si>
  <si>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</si>
  <si>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</si>
  <si>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</si>
  <si>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</si>
  <si>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</si>
  <si>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</si>
  <si>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</si>
  <si>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</si>
  <si>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</si>
  <si>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</si>
  <si>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</si>
  <si>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</si>
  <si>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</si>
  <si>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</si>
  <si>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</si>
  <si>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</si>
  <si>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</si>
  <si>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</si>
  <si>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</si>
  <si>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</si>
  <si>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</si>
  <si>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</si>
  <si>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</si>
  <si>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</si>
  <si>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</si>
  <si>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</si>
  <si>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</si>
  <si>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</si>
  <si>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</si>
  <si>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</si>
  <si>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</si>
  <si>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</si>
  <si>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</si>
  <si>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</si>
  <si>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</si>
  <si>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</si>
  <si>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</si>
  <si>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</si>
  <si>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</si>
  <si>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</si>
  <si>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</si>
  <si>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</si>
  <si>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</si>
  <si>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</si>
  <si>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</si>
  <si>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</si>
  <si>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</si>
  <si>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</si>
  <si>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</si>
  <si>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</si>
  <si>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</si>
  <si>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</si>
  <si>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</si>
  <si>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</si>
  <si>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</si>
  <si>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</si>
  <si>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</si>
  <si>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</si>
  <si>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</si>
  <si>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</si>
  <si>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</si>
  <si>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</si>
  <si>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</si>
  <si>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</si>
  <si>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</si>
  <si>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</si>
  <si>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</si>
  <si>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</si>
  <si>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</si>
  <si>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</si>
  <si>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</si>
  <si>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</si>
  <si>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</si>
  <si>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</si>
  <si>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</si>
  <si>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</si>
  <si>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</si>
  <si>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</si>
  <si>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</si>
  <si>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</si>
  <si>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</si>
  <si>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</si>
  <si>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</si>
  <si>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</si>
  <si>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</si>
  <si>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</si>
  <si>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</si>
  <si>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</si>
  <si>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</si>
  <si>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</si>
  <si>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</si>
  <si>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</si>
  <si>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</si>
  <si>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</si>
  <si>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</si>
  <si>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</si>
  <si>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</si>
  <si>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</si>
  <si>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</si>
  <si>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</si>
  <si>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</si>
  <si>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</si>
  <si>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</si>
  <si>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</si>
  <si>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</si>
  <si>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</si>
  <si>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</si>
  <si>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</si>
  <si>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</si>
  <si>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</si>
  <si>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</si>
  <si>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</si>
  <si>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</si>
  <si>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</si>
  <si>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</si>
  <si>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</si>
  <si>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</si>
  <si>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</si>
  <si>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</si>
  <si>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</si>
  <si>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</si>
  <si>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</si>
  <si>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</si>
  <si>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</si>
  <si>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</si>
  <si>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</si>
  <si>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</si>
  <si>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</si>
  <si>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</si>
  <si>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</si>
  <si>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</si>
  <si>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</si>
  <si>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</si>
  <si>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</si>
  <si>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</si>
  <si>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</si>
  <si>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</si>
  <si>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</si>
  <si>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</si>
  <si>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</si>
  <si>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</si>
  <si>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</si>
  <si>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</si>
  <si>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</si>
  <si>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</si>
  <si>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</si>
  <si>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</si>
  <si>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</si>
  <si>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</si>
  <si>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</si>
  <si>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</si>
  <si>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</si>
  <si>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</si>
  <si>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</si>
  <si>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</si>
  <si>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</si>
  <si>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</si>
  <si>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</si>
  <si>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</si>
  <si>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</si>
  <si>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</si>
  <si>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</si>
  <si>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</si>
  <si>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</si>
  <si>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</si>
  <si>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</si>
  <si>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</si>
  <si>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</si>
  <si>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</si>
  <si>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</si>
  <si>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</si>
  <si>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</si>
  <si>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</si>
  <si>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</si>
  <si>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</si>
  <si>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</si>
  <si>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</si>
  <si>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</si>
  <si>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</si>
  <si>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</si>
  <si>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</si>
  <si>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</si>
  <si>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</si>
  <si>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</si>
  <si>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</si>
  <si>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</si>
  <si>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</si>
  <si>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</si>
  <si>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</si>
  <si>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</si>
  <si>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</si>
  <si>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</si>
  <si>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</si>
  <si>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</si>
  <si>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</si>
  <si>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</si>
  <si>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</si>
  <si>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</si>
  <si>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</si>
  <si>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</si>
  <si>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</si>
  <si>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</si>
  <si>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</si>
  <si>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</si>
  <si>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</si>
  <si>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</si>
  <si>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</si>
  <si>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</si>
  <si>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</si>
  <si>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</si>
  <si>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</si>
  <si>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</si>
  <si>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</si>
  <si>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</si>
  <si>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</si>
  <si>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</si>
  <si>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</si>
  <si>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</si>
  <si>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</si>
  <si>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</si>
  <si>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</si>
  <si>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</si>
  <si>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</si>
  <si>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</si>
  <si>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</si>
  <si>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</si>
  <si>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</si>
  <si>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</si>
  <si>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</si>
  <si>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</si>
  <si>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</si>
  <si>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</si>
  <si>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</si>
  <si>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</si>
  <si>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</si>
  <si>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</si>
  <si>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</si>
  <si>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</si>
  <si>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</si>
  <si>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</si>
  <si>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</si>
  <si>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</si>
  <si>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</si>
  <si>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</si>
  <si>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</si>
  <si>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</si>
  <si>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</si>
  <si>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</si>
  <si>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</si>
  <si>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</si>
  <si>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</si>
  <si>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</si>
  <si>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</si>
  <si>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</si>
  <si>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</si>
  <si>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</si>
  <si>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</si>
  <si>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</si>
  <si>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</si>
  <si>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</si>
  <si>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</si>
  <si>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</si>
  <si>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</si>
  <si>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</si>
  <si>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</si>
  <si>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</si>
  <si>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</si>
  <si>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</si>
  <si>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</si>
  <si>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</si>
  <si>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</si>
  <si>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</si>
  <si>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</si>
  <si>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</si>
  <si>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</si>
  <si>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</si>
  <si>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</si>
  <si>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</si>
  <si>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</si>
  <si>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</si>
  <si>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</si>
  <si>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</si>
  <si>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</si>
  <si>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</si>
  <si>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</si>
  <si>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</si>
  <si>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</si>
  <si>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</si>
  <si>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</si>
  <si>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</si>
  <si>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</si>
  <si>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</si>
  <si>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</si>
  <si>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</si>
  <si>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</si>
  <si>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</si>
  <si>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</si>
  <si>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</si>
  <si>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</si>
  <si>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</si>
  <si>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</si>
  <si>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</si>
  <si>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</si>
  <si>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</si>
  <si>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</si>
  <si>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</si>
  <si>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</si>
  <si>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</si>
  <si>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</si>
  <si>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</si>
  <si>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</si>
  <si>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</si>
  <si>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</si>
  <si>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</si>
  <si>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</si>
  <si>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</si>
  <si>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</si>
  <si>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</si>
  <si>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</si>
  <si>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</si>
  <si>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</si>
  <si>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</si>
  <si>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</si>
  <si>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</si>
  <si>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</si>
  <si>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</si>
  <si>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</si>
  <si>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</si>
  <si>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</si>
  <si>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</si>
  <si>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</si>
  <si>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</si>
  <si>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</si>
  <si>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</si>
  <si>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</si>
  <si>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</si>
  <si>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</si>
  <si>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</si>
  <si>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</si>
  <si>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</si>
  <si>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</si>
  <si>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</si>
  <si>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</si>
  <si>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</si>
  <si>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</si>
  <si>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</si>
  <si>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</si>
  <si>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</si>
  <si>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</si>
  <si>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</si>
  <si>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</si>
  <si>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</si>
  <si>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</si>
  <si>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</si>
  <si>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</si>
  <si>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</si>
  <si>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</si>
  <si>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</si>
  <si>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</si>
  <si>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</si>
  <si>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</si>
  <si>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</si>
  <si>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</si>
  <si>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</si>
  <si>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</si>
  <si>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</si>
  <si>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</si>
  <si>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</si>
  <si>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</si>
  <si>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</si>
  <si>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</si>
  <si>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</si>
  <si>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</si>
  <si>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</si>
  <si>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</si>
  <si>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</si>
  <si>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</si>
  <si>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</si>
  <si>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</si>
  <si>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</si>
  <si>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</si>
  <si>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</si>
  <si>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</si>
  <si>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</si>
  <si>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</si>
  <si>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</si>
  <si>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</si>
  <si>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</si>
  <si>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</si>
  <si>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</si>
  <si>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</si>
  <si>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</si>
  <si>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</si>
  <si>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</si>
  <si>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</si>
  <si>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</si>
  <si>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</si>
  <si>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</si>
  <si>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</si>
  <si>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</si>
  <si>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</si>
  <si>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</si>
  <si>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</si>
  <si>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</si>
  <si>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</si>
  <si>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</si>
  <si>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</si>
  <si>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</si>
  <si>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</si>
  <si>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</si>
  <si>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</si>
  <si>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</si>
  <si>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</si>
  <si>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</si>
  <si>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</si>
  <si>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</si>
  <si>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</si>
  <si>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</si>
  <si>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</si>
  <si>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</si>
  <si>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</si>
  <si>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</si>
  <si>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</si>
  <si>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</si>
  <si>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</si>
  <si>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</si>
  <si>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</si>
  <si>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</si>
  <si>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</si>
  <si>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</si>
  <si>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</si>
  <si>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</si>
  <si>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</si>
  <si>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</si>
  <si>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</si>
  <si>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</si>
  <si>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</si>
  <si>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</si>
  <si>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</si>
  <si>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</si>
  <si>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</si>
  <si>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</si>
  <si>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</si>
  <si>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</si>
  <si>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</si>
  <si>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</si>
  <si>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</si>
  <si>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</si>
  <si>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</si>
  <si>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</si>
  <si>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</si>
  <si>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</si>
  <si>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</si>
  <si>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</si>
  <si>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</si>
  <si>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</si>
  <si>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</si>
  <si>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</si>
  <si>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</si>
  <si>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</si>
  <si>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</si>
  <si>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</si>
  <si>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</si>
  <si>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</si>
  <si>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</si>
  <si>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</si>
  <si>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</si>
  <si>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</si>
  <si>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</si>
  <si>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</si>
  <si>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</si>
  <si>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</si>
  <si>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</si>
  <si>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</si>
  <si>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</si>
  <si>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</si>
  <si>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</si>
  <si>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</si>
  <si>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</si>
  <si>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</si>
  <si>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</si>
  <si>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</si>
  <si>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</si>
  <si>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</si>
  <si>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</si>
  <si>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</si>
  <si>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</si>
  <si>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</si>
  <si>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</si>
  <si>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</si>
  <si>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</si>
  <si>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</si>
  <si>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</si>
  <si>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</si>
  <si>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</si>
  <si>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</si>
  <si>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</si>
  <si>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</si>
  <si>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</si>
  <si>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</si>
  <si>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</si>
  <si>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</si>
  <si>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</si>
  <si>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</si>
  <si>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</si>
  <si>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</si>
  <si>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</si>
  <si>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</si>
  <si>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</si>
  <si>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</si>
  <si>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</si>
  <si>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</si>
  <si>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</si>
  <si>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</si>
  <si>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</si>
  <si>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</si>
  <si>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</si>
  <si>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</si>
  <si>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</si>
  <si>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</si>
  <si>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</si>
  <si>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</si>
  <si>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</si>
  <si>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</si>
  <si>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</si>
  <si>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</si>
  <si>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</si>
  <si>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</si>
  <si>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</si>
  <si>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</si>
  <si>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</si>
  <si>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</si>
  <si>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</si>
  <si>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</si>
  <si>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</si>
  <si>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</si>
  <si>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</si>
  <si>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</si>
  <si>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</si>
  <si>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</si>
  <si>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</si>
  <si>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</si>
  <si>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</si>
  <si>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</si>
  <si>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</si>
  <si>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</si>
  <si>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</si>
  <si>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</si>
  <si>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</si>
  <si>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</si>
  <si>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</si>
  <si>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</si>
  <si>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</si>
  <si>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</si>
  <si>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</si>
  <si>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</si>
  <si>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</si>
  <si>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</si>
  <si>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</si>
  <si>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</si>
  <si>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</si>
  <si>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</si>
  <si>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</si>
  <si>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</si>
  <si>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</si>
  <si>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</si>
  <si>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</si>
  <si>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</si>
  <si>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</si>
  <si>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</si>
  <si>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</si>
  <si>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</si>
  <si>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</si>
  <si>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</si>
  <si>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</si>
  <si>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</si>
  <si>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</si>
  <si>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</si>
  <si>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</si>
  <si>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</si>
  <si>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</si>
  <si>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</si>
  <si>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</si>
  <si>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</si>
  <si>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</si>
  <si>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</si>
  <si>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</si>
  <si>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</si>
  <si>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</si>
  <si>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</si>
  <si>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</si>
  <si>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</si>
  <si>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</si>
  <si>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</si>
  <si>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</si>
  <si>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</si>
  <si>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</si>
  <si>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</si>
  <si>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</si>
  <si>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</si>
  <si>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</si>
  <si>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</si>
  <si>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</si>
  <si>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</si>
  <si>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</si>
  <si>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</si>
  <si>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</si>
  <si>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</si>
  <si>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</si>
  <si>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</si>
  <si>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</si>
  <si>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</si>
  <si>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</si>
  <si>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</si>
  <si>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</si>
  <si>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</si>
  <si>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</si>
  <si>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</si>
  <si>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</si>
  <si>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</si>
  <si>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</si>
  <si>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</si>
  <si>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</si>
  <si>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</si>
  <si>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</si>
  <si>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</si>
  <si>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</si>
  <si>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</si>
  <si>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</si>
  <si>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</si>
  <si>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</si>
  <si>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</si>
  <si>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</si>
  <si>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</si>
  <si>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</si>
  <si>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</si>
  <si>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</si>
  <si>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</si>
  <si>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</si>
  <si>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</si>
  <si>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</si>
  <si>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</si>
  <si>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</si>
  <si>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</si>
  <si>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</si>
  <si>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</si>
  <si>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</si>
  <si>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</si>
  <si>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</si>
  <si>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</si>
  <si>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</si>
  <si>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</si>
  <si>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</si>
  <si>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</si>
  <si>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</si>
  <si>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</si>
  <si>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</si>
  <si>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</si>
  <si>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</si>
  <si>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</si>
  <si>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</si>
  <si>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</si>
  <si>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</si>
  <si>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</si>
  <si>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</si>
  <si>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</si>
  <si>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</si>
  <si>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</si>
  <si>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</si>
  <si>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</si>
  <si>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</si>
  <si>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</si>
  <si>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</si>
  <si>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</si>
  <si>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</si>
  <si>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</si>
  <si>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</si>
  <si>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</si>
  <si>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</si>
  <si>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</si>
  <si>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</si>
  <si>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</si>
  <si>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</si>
  <si>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</si>
  <si>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</si>
  <si>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</si>
  <si>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</si>
  <si>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</si>
  <si>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</si>
  <si>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</si>
  <si>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</si>
  <si>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</si>
  <si>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</si>
  <si>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</si>
  <si>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</si>
  <si>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</si>
  <si>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</si>
  <si>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</si>
  <si>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</si>
  <si>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</si>
  <si>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</si>
  <si>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</si>
  <si>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</si>
  <si>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</si>
  <si>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</si>
  <si>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</si>
  <si>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</si>
  <si>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</si>
  <si>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</si>
  <si>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</si>
  <si>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</si>
  <si>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</si>
  <si>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</si>
  <si>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</si>
  <si>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</si>
  <si>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</si>
  <si>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</si>
  <si>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</si>
  <si>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</si>
  <si>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</si>
  <si>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</si>
  <si>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</si>
  <si>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</si>
  <si>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</si>
  <si>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</si>
  <si>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</si>
  <si>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</si>
  <si>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</si>
  <si>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</si>
  <si>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</si>
  <si>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</si>
  <si>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</si>
  <si>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</si>
  <si>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</si>
  <si>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</si>
  <si>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</si>
  <si>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</si>
  <si>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</si>
  <si>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</si>
  <si>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</si>
  <si>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</si>
  <si>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</si>
  <si>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</si>
  <si>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</si>
  <si>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</si>
  <si>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</si>
  <si>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</si>
  <si>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</si>
  <si>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</si>
  <si>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</si>
  <si>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</si>
  <si>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</si>
  <si>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</si>
  <si>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</si>
  <si>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</si>
  <si>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</si>
  <si>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</si>
  <si>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</si>
  <si>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</si>
  <si>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</si>
  <si>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</si>
  <si>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</si>
  <si>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</si>
  <si>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</si>
  <si>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</si>
  <si>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</si>
  <si>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</si>
  <si>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</si>
  <si>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</si>
  <si>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</si>
  <si>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</si>
  <si>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</si>
  <si>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</si>
  <si>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</si>
  <si>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</si>
  <si>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</si>
  <si>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</si>
  <si>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</si>
  <si>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</si>
  <si>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</si>
  <si>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</si>
  <si>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</si>
  <si>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</si>
  <si>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</si>
  <si>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</si>
  <si>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</si>
  <si>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</si>
  <si>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</si>
  <si>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</si>
  <si>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</si>
  <si>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</si>
  <si>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</si>
  <si>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</si>
  <si>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</si>
  <si>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</si>
  <si>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</si>
  <si>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</si>
  <si>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</si>
  <si>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</si>
  <si>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</si>
  <si>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</si>
  <si>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</si>
  <si>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</si>
  <si>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</si>
  <si>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</si>
  <si>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</si>
  <si>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</si>
  <si>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</si>
  <si>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</si>
  <si>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</si>
  <si>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</si>
  <si>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</si>
  <si>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</si>
  <si>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</si>
  <si>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</si>
  <si>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</si>
  <si>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</si>
  <si>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</si>
  <si>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</si>
  <si>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</si>
  <si>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</si>
  <si>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</si>
  <si>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</si>
  <si>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</si>
  <si>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</si>
  <si>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</si>
  <si>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</si>
  <si>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</si>
  <si>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</si>
  <si>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</si>
  <si>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</si>
  <si>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</si>
  <si>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</si>
  <si>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</si>
  <si>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</si>
  <si>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</si>
  <si>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</si>
  <si>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</si>
  <si>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</si>
  <si>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</si>
  <si>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</si>
  <si>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</si>
  <si>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</si>
  <si>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</si>
  <si>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</si>
  <si>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</si>
  <si>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</si>
  <si>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</si>
  <si>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</si>
  <si>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</si>
  <si>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</si>
  <si>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</si>
  <si>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</si>
  <si>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</si>
  <si>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</si>
  <si>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</si>
  <si>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</si>
  <si>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</si>
  <si>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</si>
  <si>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</si>
  <si>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</si>
  <si>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</si>
  <si>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</si>
  <si>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</si>
  <si>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</si>
  <si>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</si>
  <si>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</si>
  <si>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</si>
  <si>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</si>
  <si>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</si>
  <si>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</si>
  <si>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</si>
  <si>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</si>
  <si>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</si>
  <si>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</si>
  <si>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</si>
  <si>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</si>
  <si>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</si>
  <si>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</si>
  <si>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</si>
  <si>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</si>
  <si>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</si>
  <si>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</si>
  <si>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</si>
  <si>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</si>
  <si>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</si>
  <si>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</si>
  <si>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</si>
  <si>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</si>
  <si>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</si>
  <si>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</si>
  <si>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</si>
  <si>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</si>
  <si>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</si>
  <si>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</si>
  <si>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</si>
  <si>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</si>
  <si>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</si>
  <si>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</si>
  <si>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</si>
  <si>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</si>
  <si>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</si>
  <si>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</si>
  <si>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</si>
  <si>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</si>
  <si>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</si>
  <si>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</si>
  <si>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</si>
  <si>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</si>
  <si>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</si>
  <si>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</si>
  <si>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</si>
  <si>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</si>
  <si>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</si>
  <si>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</si>
  <si>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</si>
  <si>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</si>
  <si>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</si>
  <si>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</si>
  <si>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</si>
  <si>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</si>
  <si>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</si>
  <si>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</si>
  <si>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</si>
  <si>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</si>
  <si>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</si>
  <si>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</si>
  <si>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</si>
  <si>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</si>
  <si>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</si>
  <si>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</si>
  <si>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</si>
  <si>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</si>
  <si>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</si>
  <si>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</si>
  <si>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</si>
  <si>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</si>
  <si>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</si>
  <si>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</si>
  <si>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</si>
  <si>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</si>
  <si>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</si>
  <si>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</si>
  <si>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</si>
  <si>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</si>
  <si>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</si>
  <si>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</si>
  <si>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</si>
  <si>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</si>
  <si>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</si>
  <si>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</si>
  <si>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</si>
  <si>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</si>
  <si>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</si>
  <si>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</si>
  <si>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</si>
  <si>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</si>
  <si>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</si>
  <si>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</si>
  <si>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</si>
  <si>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</si>
  <si>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</si>
  <si>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</si>
  <si>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</si>
  <si>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</si>
  <si>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</si>
  <si>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</si>
  <si>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</si>
  <si>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</si>
  <si>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</si>
  <si>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</si>
  <si>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</si>
  <si>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</si>
  <si>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</si>
  <si>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</si>
  <si>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</si>
  <si>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</si>
  <si>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</si>
  <si>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</si>
  <si>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</si>
  <si>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</si>
  <si>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</si>
  <si>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</si>
  <si>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</si>
  <si>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</si>
  <si>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</si>
  <si>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</si>
  <si>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</si>
  <si>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</si>
  <si>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</si>
  <si>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</si>
  <si>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</si>
  <si>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</si>
  <si>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</si>
  <si>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</si>
  <si>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</si>
  <si>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</si>
  <si>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</si>
  <si>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</si>
  <si>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</si>
  <si>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</si>
  <si>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</si>
  <si>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</si>
  <si>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</si>
  <si>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</si>
  <si>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</si>
  <si>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</si>
  <si>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</si>
  <si>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</si>
  <si>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</si>
  <si>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</si>
  <si>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</si>
  <si>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</si>
  <si>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</si>
  <si>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</si>
  <si>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</si>
  <si>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</si>
  <si>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</si>
  <si>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</si>
  <si>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</si>
  <si>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</si>
  <si>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</si>
  <si>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</si>
  <si>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</si>
  <si>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</si>
  <si>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</si>
  <si>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</si>
  <si>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</si>
  <si>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</si>
  <si>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</si>
  <si>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</si>
  <si>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</si>
  <si>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</si>
  <si>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</si>
  <si>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</si>
  <si>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</si>
  <si>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</si>
  <si>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</si>
  <si>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</si>
  <si>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</si>
  <si>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</si>
  <si>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</si>
  <si>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</si>
  <si>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</si>
  <si>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</si>
  <si>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</si>
  <si>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</si>
  <si>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</si>
  <si>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</si>
  <si>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</si>
  <si>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</si>
  <si>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</si>
  <si>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</si>
  <si>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</si>
  <si>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</si>
  <si>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</si>
  <si>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</si>
  <si>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</si>
  <si>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</si>
  <si>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</si>
  <si>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</si>
  <si>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</si>
  <si>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</si>
  <si>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</si>
  <si>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</si>
  <si>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</si>
  <si>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</si>
  <si>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</si>
  <si>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</si>
  <si>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</si>
  <si>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</si>
  <si>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</si>
  <si>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</si>
  <si>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</si>
  <si>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</si>
  <si>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</si>
  <si>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</si>
  <si>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</si>
  <si>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</si>
  <si>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</si>
  <si>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</si>
  <si>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</si>
  <si>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</si>
  <si>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</si>
  <si>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</si>
  <si>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</si>
  <si>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</si>
  <si>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</si>
  <si>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</si>
  <si>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</si>
  <si>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</si>
  <si>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</si>
  <si>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</si>
  <si>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</si>
  <si>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</si>
  <si>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</si>
  <si>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</si>
  <si>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</si>
  <si>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</si>
  <si>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</si>
  <si>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</si>
  <si>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</si>
  <si>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</si>
  <si>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</si>
  <si>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</si>
  <si>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</si>
  <si>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</si>
  <si>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</si>
  <si>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</si>
  <si>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</si>
  <si>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</si>
  <si>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</si>
  <si>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</si>
  <si>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</si>
  <si>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</si>
  <si>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</si>
  <si>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</si>
  <si>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</si>
  <si>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</si>
  <si>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</si>
  <si>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</si>
  <si>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</si>
  <si>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</si>
  <si>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</si>
  <si>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</si>
  <si>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</si>
  <si>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</si>
  <si>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</si>
  <si>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</si>
  <si>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</si>
  <si>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</si>
  <si>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</si>
  <si>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</si>
  <si>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</si>
  <si>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</si>
  <si>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</si>
  <si>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</si>
  <si>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</si>
  <si>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</si>
  <si>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</si>
  <si>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</si>
  <si>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</si>
  <si>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</si>
  <si>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</si>
  <si>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</si>
  <si>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</si>
  <si>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</si>
  <si>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</si>
  <si>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</si>
  <si>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</si>
  <si>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</si>
  <si>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</si>
  <si>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</si>
  <si>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</si>
  <si>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</si>
  <si>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</si>
  <si>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</si>
  <si>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</si>
  <si>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</si>
  <si>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</si>
  <si>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</si>
  <si>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</si>
  <si>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</si>
  <si>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</si>
  <si>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</si>
  <si>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</si>
  <si>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</si>
  <si>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</si>
  <si>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</si>
  <si>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</si>
  <si>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</si>
  <si>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</si>
  <si>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</si>
  <si>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</si>
  <si>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</si>
  <si>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</si>
  <si>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</si>
  <si>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</si>
  <si>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</si>
  <si>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</si>
  <si>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</si>
  <si>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</si>
  <si>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</si>
  <si>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</si>
  <si>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</si>
  <si>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</si>
  <si>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</si>
  <si>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</si>
  <si>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</si>
  <si>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</si>
  <si>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</si>
  <si>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</si>
  <si>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</si>
  <si>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</si>
  <si>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</si>
  <si>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</si>
  <si>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</si>
  <si>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</si>
  <si>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</si>
  <si>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</si>
  <si>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</si>
  <si>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</si>
  <si>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</si>
  <si>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</si>
  <si>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</si>
  <si>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</si>
  <si>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</si>
  <si>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</si>
  <si>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</si>
  <si>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</si>
  <si>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</si>
  <si>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</si>
  <si>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</si>
  <si>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</si>
  <si>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</si>
  <si>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</si>
  <si>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</si>
  <si>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</si>
  <si>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</si>
  <si>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</si>
  <si>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</si>
  <si>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</si>
  <si>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</si>
  <si>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</si>
  <si>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</si>
  <si>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</si>
  <si>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</si>
  <si>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</si>
  <si>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</si>
  <si>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</si>
  <si>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</si>
  <si>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</si>
  <si>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</si>
  <si>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</si>
  <si>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</si>
  <si>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</si>
  <si>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</si>
  <si>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</si>
  <si>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</si>
  <si>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</si>
  <si>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</si>
  <si>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</si>
  <si>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</si>
  <si>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</si>
  <si>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</si>
  <si>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</si>
  <si>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</si>
  <si>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</si>
  <si>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</si>
  <si>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</si>
  <si>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</si>
  <si>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</si>
  <si>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</si>
  <si>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</si>
  <si>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</si>
  <si>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</si>
  <si>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</si>
  <si>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</si>
  <si>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</si>
  <si>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</si>
  <si>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</si>
  <si>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</si>
  <si>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</si>
  <si>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</si>
  <si>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</si>
  <si>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</si>
  <si>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</si>
  <si>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</si>
  <si>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</si>
  <si>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</si>
  <si>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</si>
  <si>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</si>
  <si>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</si>
  <si>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</si>
  <si>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</si>
  <si>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</si>
  <si>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</si>
  <si>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</si>
  <si>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</si>
  <si>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</si>
  <si>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</si>
  <si>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</si>
  <si>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</si>
  <si>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</si>
  <si>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</si>
  <si>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</si>
  <si>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</si>
  <si>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</si>
  <si>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</si>
  <si>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</si>
  <si>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</si>
  <si>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</si>
  <si>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</si>
  <si>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</si>
  <si>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</si>
  <si>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</si>
  <si>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</si>
  <si>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</si>
  <si>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</si>
  <si>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</si>
  <si>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</si>
  <si>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</si>
  <si>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</si>
  <si>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</si>
  <si>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</si>
  <si>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</si>
  <si>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</si>
  <si>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</si>
  <si>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</si>
  <si>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</si>
  <si>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</si>
  <si>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</si>
  <si>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</si>
  <si>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</si>
  <si>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</si>
  <si>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</si>
  <si>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</si>
  <si>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</si>
  <si>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</si>
  <si>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</si>
  <si>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</si>
  <si>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</si>
  <si>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</si>
  <si>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</si>
  <si>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</si>
  <si>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</si>
  <si>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</si>
  <si>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</si>
  <si>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</si>
  <si>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</si>
  <si>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</si>
  <si>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</si>
  <si>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</si>
  <si>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</si>
  <si>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</si>
  <si>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</si>
  <si>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</si>
  <si>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</si>
  <si>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</si>
  <si>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</si>
  <si>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</si>
  <si>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</si>
  <si>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</si>
  <si>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</si>
  <si>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</si>
  <si>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</si>
  <si>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</si>
  <si>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</si>
  <si>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</si>
  <si>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</si>
  <si>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</si>
  <si>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</si>
  <si>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</si>
  <si>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</si>
  <si>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</si>
  <si>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</si>
  <si>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</si>
  <si>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</si>
  <si>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</si>
  <si>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</si>
  <si>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</si>
  <si>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</si>
  <si>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</si>
  <si>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</si>
  <si>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</si>
  <si>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</si>
  <si>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</si>
  <si>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</si>
  <si>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</si>
  <si>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</si>
  <si>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</si>
  <si>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</si>
  <si>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</si>
  <si>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</si>
  <si>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</si>
  <si>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</si>
  <si>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</si>
  <si>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</si>
  <si>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</si>
  <si>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</si>
  <si>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</si>
  <si>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</si>
  <si>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</si>
  <si>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</si>
  <si>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</si>
  <si>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</si>
  <si>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</si>
  <si>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</si>
  <si>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</si>
  <si>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</si>
  <si>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</si>
  <si>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</si>
  <si>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</si>
  <si>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</si>
  <si>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</si>
  <si>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</si>
  <si>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</si>
  <si>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</si>
  <si>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</si>
  <si>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</si>
  <si>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</si>
  <si>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</si>
  <si>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</si>
  <si>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</si>
  <si>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</si>
  <si>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</si>
  <si>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</si>
  <si>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</si>
  <si>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</si>
  <si>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</si>
  <si>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</si>
  <si>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</si>
  <si>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</si>
  <si>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</si>
  <si>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</si>
  <si>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</si>
  <si>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</si>
  <si>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</si>
  <si>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</si>
  <si>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</si>
  <si>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</si>
  <si>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</si>
  <si>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</si>
  <si>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</si>
  <si>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</si>
  <si>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</si>
  <si>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</si>
  <si>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</si>
  <si>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</si>
  <si>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</si>
  <si>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</si>
  <si>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</si>
  <si>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</si>
  <si>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</si>
  <si>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</si>
  <si>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</si>
  <si>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</si>
  <si>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</si>
  <si>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</si>
  <si>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</si>
  <si>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</si>
  <si>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</si>
  <si>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</si>
  <si>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</si>
  <si>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</si>
  <si>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</si>
  <si>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</si>
  <si>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</si>
  <si>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</si>
  <si>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</si>
  <si>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</si>
  <si>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</si>
  <si>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</si>
  <si>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</si>
  <si>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</si>
  <si>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</si>
  <si>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</si>
  <si>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</si>
  <si>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</si>
  <si>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</si>
  <si>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</si>
  <si>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</si>
  <si>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</si>
  <si>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</si>
  <si>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</si>
  <si>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</si>
  <si>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</si>
  <si>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</si>
  <si>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</si>
  <si>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</si>
  <si>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</si>
  <si>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</si>
  <si>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</si>
  <si>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</si>
  <si>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</si>
  <si>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</si>
  <si>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</si>
  <si>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</si>
  <si>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</si>
  <si>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</si>
  <si>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</si>
  <si>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</si>
  <si>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</si>
  <si>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</si>
  <si>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</si>
  <si>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</si>
  <si>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</si>
  <si>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</si>
  <si>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</si>
  <si>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</si>
  <si>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</si>
  <si>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</si>
  <si>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</si>
  <si>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</si>
  <si>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</si>
  <si>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</si>
  <si>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</si>
  <si>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</si>
  <si>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</si>
  <si>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</si>
  <si>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</si>
  <si>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</si>
  <si>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</si>
  <si>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</si>
  <si>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</si>
  <si>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</si>
  <si>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</si>
  <si>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</si>
  <si>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</si>
  <si>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</si>
  <si>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</si>
  <si>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</si>
  <si>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</si>
  <si>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</si>
  <si>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</si>
  <si>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</si>
  <si>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</si>
  <si>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</si>
  <si>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</si>
  <si>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</si>
  <si>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</si>
  <si>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</si>
  <si>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</si>
  <si>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</si>
  <si>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</si>
  <si>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</si>
  <si>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</si>
  <si>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</si>
  <si>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</si>
  <si>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</si>
  <si>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</si>
  <si>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</si>
  <si>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</si>
  <si>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</si>
  <si>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</si>
  <si>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</si>
  <si>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</si>
  <si>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</si>
  <si>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</si>
  <si>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</si>
  <si>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</si>
  <si>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</si>
  <si>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</si>
  <si>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</si>
  <si>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</si>
  <si>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</si>
  <si>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</si>
  <si>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</si>
  <si>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</si>
  <si>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</si>
  <si>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</si>
  <si>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</si>
  <si>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</si>
  <si>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</si>
  <si>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</si>
  <si>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</si>
  <si>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</si>
  <si>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</si>
  <si>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</si>
  <si>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</si>
  <si>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</si>
  <si>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</si>
  <si>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</si>
  <si>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</si>
  <si>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</si>
  <si>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</si>
  <si>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</si>
  <si>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</si>
  <si>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</si>
  <si>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</si>
  <si>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</si>
  <si>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</si>
  <si>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</si>
  <si>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</si>
  <si>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</si>
  <si>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</si>
  <si>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</si>
  <si>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</si>
  <si>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</si>
  <si>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</si>
  <si>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</si>
  <si>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</si>
  <si>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</si>
  <si>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</si>
  <si>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</si>
  <si>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</si>
  <si>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</si>
  <si>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</si>
  <si>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</si>
  <si>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</si>
  <si>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</si>
  <si>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</si>
  <si>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</si>
  <si>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</si>
  <si>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</si>
  <si>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</si>
  <si>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</si>
  <si>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</si>
  <si>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</si>
  <si>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</si>
  <si>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</si>
  <si>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</si>
  <si>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</si>
  <si>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</si>
  <si>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</si>
  <si>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</si>
  <si>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</si>
  <si>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</si>
  <si>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</si>
  <si>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</si>
  <si>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</si>
  <si>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</si>
  <si>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</si>
  <si>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</si>
  <si>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</si>
  <si>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</si>
  <si>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</si>
  <si>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</si>
  <si>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</si>
  <si>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</si>
  <si>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</si>
  <si>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</si>
  <si>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</si>
  <si>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</si>
  <si>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</si>
  <si>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</si>
  <si>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</si>
  <si>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</si>
  <si>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</si>
  <si>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</si>
  <si>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</si>
  <si>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</si>
  <si>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</si>
  <si>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</si>
  <si>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</si>
  <si>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</si>
  <si>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</si>
  <si>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</si>
  <si>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</si>
  <si>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</si>
  <si>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</si>
  <si>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</si>
  <si>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</si>
  <si>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</si>
  <si>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</si>
  <si>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</si>
  <si>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</si>
  <si>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</si>
  <si>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</si>
  <si>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</si>
  <si>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</si>
  <si>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</si>
  <si>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</si>
  <si>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</si>
  <si>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</si>
  <si>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</si>
  <si>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</si>
  <si>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</si>
  <si>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</si>
  <si>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</si>
  <si>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</si>
  <si>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</si>
  <si>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</si>
  <si>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</si>
  <si>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</si>
  <si>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</si>
  <si>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</si>
  <si>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</si>
  <si>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</si>
  <si>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</si>
  <si>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</si>
  <si>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</si>
  <si>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</si>
  <si>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</si>
  <si>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</si>
  <si>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</si>
  <si>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</si>
  <si>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</si>
  <si>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</si>
  <si>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</si>
  <si>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</si>
  <si>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</si>
  <si>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</si>
  <si>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</si>
  <si>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</si>
  <si>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</si>
  <si>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</si>
  <si>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</si>
  <si>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</si>
  <si>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</si>
  <si>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</si>
  <si>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</si>
  <si>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</si>
  <si>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</si>
  <si>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</si>
  <si>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</si>
  <si>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</si>
  <si>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</si>
  <si>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</si>
  <si>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</si>
  <si>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</si>
  <si>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</si>
  <si>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</si>
  <si>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</si>
  <si>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</si>
  <si>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</si>
  <si>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</si>
  <si>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</si>
  <si>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</si>
  <si>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</si>
  <si>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</si>
  <si>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</si>
  <si>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</si>
  <si>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</si>
  <si>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</si>
  <si>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</si>
  <si>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</si>
  <si>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</si>
  <si>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</si>
  <si>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</si>
  <si>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</si>
  <si>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</si>
  <si>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</si>
  <si>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</si>
  <si>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</si>
  <si>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</si>
  <si>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</si>
  <si>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</si>
  <si>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</si>
  <si>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</si>
  <si>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</si>
  <si>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</si>
  <si>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</si>
  <si>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</si>
  <si>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</si>
  <si>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</si>
  <si>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</si>
  <si>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</si>
  <si>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</si>
  <si>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</si>
  <si>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</si>
  <si>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</si>
  <si>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</si>
  <si>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</si>
  <si>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</si>
  <si>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</si>
  <si>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</si>
  <si>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</si>
  <si>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</si>
  <si>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</si>
  <si>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</si>
  <si>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</si>
  <si>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</si>
  <si>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</si>
  <si>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</si>
  <si>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</si>
  <si>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</si>
  <si>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</si>
  <si>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</si>
  <si>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</si>
  <si>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</si>
  <si>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</si>
  <si>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</si>
  <si>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</si>
  <si>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</si>
  <si>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</si>
  <si>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</si>
  <si>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</si>
  <si>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</si>
  <si>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</si>
  <si>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</si>
  <si>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</si>
  <si>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</si>
  <si>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</si>
  <si>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</si>
  <si>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</si>
  <si>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</si>
  <si>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</si>
  <si>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</si>
  <si>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</si>
  <si>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</si>
  <si>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</si>
  <si>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</si>
  <si>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</si>
  <si>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</si>
  <si>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</si>
  <si>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</si>
  <si>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</si>
  <si>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</si>
  <si>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</si>
  <si>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</si>
  <si>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</si>
  <si>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</si>
  <si>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</si>
  <si>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</si>
  <si>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</si>
  <si>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</si>
  <si>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</si>
  <si>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</si>
  <si>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</si>
  <si>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</si>
  <si>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</si>
  <si>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</si>
  <si>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</si>
  <si>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</si>
  <si>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</si>
  <si>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</si>
  <si>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</si>
  <si>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</si>
  <si>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</si>
  <si>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</si>
  <si>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</si>
  <si>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</si>
  <si>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</si>
  <si>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</si>
  <si>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</si>
  <si>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</si>
  <si>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</si>
  <si>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</si>
  <si>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</si>
  <si>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</si>
  <si>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</si>
  <si>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</si>
  <si>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</si>
  <si>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</si>
  <si>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</si>
  <si>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</si>
  <si>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</si>
  <si>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</si>
  <si>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</si>
  <si>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</si>
  <si>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</si>
  <si>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</si>
  <si>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</si>
  <si>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</si>
  <si>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</si>
  <si>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</si>
  <si>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</si>
  <si>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</si>
  <si>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</si>
  <si>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</si>
  <si>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</si>
  <si>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</si>
  <si>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</si>
  <si>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</si>
  <si>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</si>
  <si>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</si>
  <si>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</si>
  <si>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</si>
  <si>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</si>
  <si>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</si>
  <si>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</si>
  <si>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</si>
  <si>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</si>
  <si>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</si>
  <si>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</si>
  <si>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</si>
  <si>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</si>
  <si>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</si>
  <si>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</si>
  <si>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</si>
  <si>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</si>
  <si>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</si>
  <si>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</si>
  <si>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</si>
  <si>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</si>
  <si>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</si>
  <si>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</si>
  <si>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</si>
  <si>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</si>
  <si>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</si>
  <si>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</si>
  <si>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</si>
  <si>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</si>
  <si>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</si>
  <si>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</si>
  <si>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</si>
  <si>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</si>
  <si>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</si>
  <si>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</si>
  <si>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</si>
  <si>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</si>
  <si>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</si>
  <si>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</si>
  <si>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</si>
  <si>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</si>
  <si>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</si>
  <si>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</si>
  <si>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</si>
  <si>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</si>
  <si>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</si>
  <si>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</si>
  <si>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</si>
  <si>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</si>
  <si>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</si>
  <si>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</si>
  <si>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</si>
  <si>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</si>
  <si>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</si>
  <si>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</si>
  <si>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</si>
  <si>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</si>
  <si>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</si>
  <si>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</si>
  <si>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</si>
  <si>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</si>
  <si>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</si>
  <si>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</si>
  <si>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</si>
  <si>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</si>
  <si>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</si>
  <si>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</si>
  <si>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</si>
  <si>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</si>
  <si>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</si>
  <si>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</si>
  <si>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</si>
  <si>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</si>
  <si>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</si>
  <si>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</si>
  <si>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</si>
  <si>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</si>
  <si>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</si>
  <si>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</si>
  <si>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</si>
  <si>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</si>
  <si>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</si>
  <si>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</si>
  <si>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</si>
  <si>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</si>
  <si>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</si>
  <si>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</si>
  <si>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</si>
  <si>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</si>
  <si>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</si>
  <si>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</si>
  <si>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</si>
  <si>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</si>
  <si>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</si>
  <si>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</si>
  <si>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</si>
  <si>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</si>
  <si>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</si>
  <si>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</si>
  <si>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</si>
  <si>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</si>
  <si>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</si>
  <si>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</si>
  <si>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</si>
  <si>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</si>
  <si>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</si>
  <si>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</si>
  <si>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</si>
  <si>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</si>
  <si>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</si>
  <si>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</si>
  <si>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</si>
  <si>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</si>
  <si>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</si>
  <si>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</si>
  <si>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</si>
  <si>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</si>
  <si>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</si>
  <si>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</si>
  <si>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</si>
  <si>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</si>
  <si>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</si>
  <si>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</si>
  <si>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</si>
  <si>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</si>
  <si>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</si>
  <si>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</si>
  <si>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</si>
  <si>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</si>
  <si>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</si>
  <si>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</si>
  <si>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</si>
  <si>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</si>
  <si>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</si>
  <si>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</si>
  <si>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</si>
  <si>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</si>
  <si>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</si>
  <si>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</si>
  <si>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</si>
  <si>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</si>
  <si>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</si>
  <si>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</si>
  <si>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</si>
  <si>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</si>
  <si>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</si>
  <si>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</si>
  <si>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</si>
  <si>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</si>
  <si>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</si>
  <si>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</si>
  <si>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</si>
  <si>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</si>
  <si>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</si>
  <si>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</si>
  <si>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</si>
  <si>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</si>
  <si>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</si>
  <si>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</si>
  <si>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</si>
  <si>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</si>
  <si>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</si>
  <si>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</si>
  <si>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</si>
  <si>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</si>
  <si>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</si>
  <si>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</si>
  <si>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</si>
  <si>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</si>
  <si>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</si>
  <si>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</si>
  <si>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</si>
  <si>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</si>
  <si>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</si>
  <si>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</si>
  <si>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</si>
  <si>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</si>
  <si>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</si>
  <si>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</si>
  <si>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</si>
  <si>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</si>
  <si>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</si>
  <si>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</si>
  <si>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</si>
  <si>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</si>
  <si>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</si>
  <si>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</si>
  <si>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</si>
  <si>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</si>
  <si>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</si>
  <si>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</si>
  <si>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</si>
  <si>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</si>
  <si>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</si>
  <si>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</si>
  <si>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</si>
  <si>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</si>
  <si>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</si>
  <si>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</si>
  <si>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</si>
  <si>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</si>
  <si>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</si>
  <si>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</si>
  <si>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</si>
  <si>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</si>
  <si>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</si>
  <si>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</si>
  <si>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</si>
  <si>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</si>
  <si>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</si>
  <si>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</si>
  <si>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</si>
  <si>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</si>
  <si>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</si>
  <si>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</si>
  <si>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</si>
  <si>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</si>
  <si>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</si>
  <si>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</si>
  <si>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</si>
  <si>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</si>
  <si>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</si>
  <si>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</si>
  <si>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</si>
  <si>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</si>
  <si>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</si>
  <si>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</si>
  <si>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</si>
  <si>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</si>
  <si>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</si>
  <si>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</si>
  <si>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</si>
  <si>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</si>
  <si>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</si>
  <si>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</si>
  <si>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</si>
  <si>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</si>
  <si>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</si>
  <si>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</si>
  <si>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</si>
  <si>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</si>
  <si>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</si>
  <si>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</si>
  <si>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</si>
  <si>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</si>
  <si>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</si>
  <si>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</si>
  <si>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</si>
  <si>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</si>
  <si>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</si>
  <si>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</si>
  <si>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</si>
  <si>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</si>
  <si>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</si>
  <si>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</si>
  <si>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</si>
  <si>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</si>
  <si>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</si>
  <si>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</si>
  <si>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</si>
  <si>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</si>
  <si>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</si>
  <si>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</si>
  <si>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</si>
  <si>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</si>
  <si>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</si>
  <si>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</si>
  <si>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</si>
  <si>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</si>
  <si>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</si>
  <si>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</si>
  <si>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</si>
  <si>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</si>
  <si>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</si>
  <si>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</si>
  <si>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</si>
  <si>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</si>
  <si>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</si>
  <si>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</si>
  <si>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</si>
  <si>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</si>
  <si>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</si>
  <si>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</si>
  <si>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</si>
  <si>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</si>
  <si>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</si>
  <si>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</si>
  <si>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</si>
  <si>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</si>
  <si>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</si>
  <si>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</si>
  <si>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</si>
  <si>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</si>
  <si>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</si>
  <si>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</si>
  <si>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</si>
  <si>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</si>
  <si>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</si>
  <si>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</si>
  <si>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</si>
  <si>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</si>
  <si>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</si>
  <si>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</si>
  <si>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</si>
  <si>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</si>
  <si>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</si>
  <si>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</si>
  <si>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</si>
  <si>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</si>
  <si>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</si>
  <si>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</si>
  <si>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</si>
  <si>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</si>
  <si>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</si>
  <si>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</si>
  <si>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</si>
  <si>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</si>
  <si>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</si>
  <si>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</si>
  <si>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</si>
  <si>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</si>
  <si>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</si>
  <si>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</si>
  <si>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</si>
  <si>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</si>
  <si>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</si>
  <si>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</si>
  <si>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</si>
  <si>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</si>
  <si>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</si>
  <si>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</si>
  <si>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</si>
  <si>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</si>
  <si>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</si>
  <si>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</si>
  <si>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</si>
  <si>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</si>
  <si>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</si>
  <si>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</si>
  <si>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</si>
  <si>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</si>
  <si>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</si>
  <si>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</si>
  <si>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</si>
  <si>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</si>
  <si>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</si>
  <si>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</si>
  <si>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</si>
  <si>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</si>
  <si>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</si>
  <si>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</si>
  <si>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</si>
  <si>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</si>
  <si>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</si>
  <si>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</si>
  <si>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</si>
  <si>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</si>
  <si>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</si>
  <si>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</si>
  <si>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</si>
  <si>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</si>
  <si>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</si>
  <si>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</si>
  <si>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</si>
  <si>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</si>
  <si>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</si>
  <si>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</si>
  <si>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</si>
  <si>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</si>
  <si>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</si>
  <si>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</si>
  <si>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</si>
  <si>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</si>
  <si>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</si>
  <si>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</si>
  <si>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</si>
  <si>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</si>
  <si>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</si>
  <si>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</si>
  <si>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</si>
  <si>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</si>
  <si>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</si>
  <si>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</si>
  <si>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</si>
  <si>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</si>
  <si>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</si>
  <si>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</si>
  <si>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</si>
  <si>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</si>
  <si>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</si>
  <si>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</si>
  <si>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</si>
  <si>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</si>
  <si>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</si>
  <si>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</si>
  <si>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</si>
  <si>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</si>
  <si>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</si>
  <si>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</si>
  <si>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</si>
  <si>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</si>
  <si>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</si>
  <si>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</si>
  <si>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</si>
  <si>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</si>
  <si>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</si>
  <si>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</si>
  <si>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</si>
  <si>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</si>
  <si>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</si>
  <si>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</si>
  <si>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</si>
  <si>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</si>
  <si>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</si>
  <si>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</si>
  <si>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</si>
  <si>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</si>
  <si>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</si>
  <si>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</si>
  <si>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</si>
  <si>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</si>
  <si>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</si>
  <si>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</si>
  <si>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</si>
  <si>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</si>
  <si>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</si>
  <si>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</si>
  <si>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</si>
  <si>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</si>
  <si>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</si>
  <si>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</si>
  <si>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</si>
  <si>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</si>
  <si>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</si>
  <si>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</si>
  <si>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</si>
  <si>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</si>
  <si>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</si>
  <si>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</si>
  <si>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</si>
  <si>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</si>
  <si>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</si>
  <si>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</si>
  <si>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</si>
  <si>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</si>
  <si>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</si>
  <si>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</si>
  <si>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</si>
  <si>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</si>
  <si>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</si>
  <si>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</si>
  <si>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</si>
  <si>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</si>
  <si>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</si>
  <si>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</si>
  <si>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</si>
  <si>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</si>
  <si>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</si>
  <si>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</si>
  <si>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</si>
  <si>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</si>
  <si>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</si>
  <si>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</si>
  <si>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</si>
  <si>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</si>
  <si>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</si>
  <si>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</si>
  <si>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</si>
  <si>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</si>
  <si>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</si>
  <si>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</si>
  <si>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</si>
  <si>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</si>
  <si>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</si>
  <si>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</si>
  <si>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</si>
  <si>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</si>
  <si>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</si>
  <si>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</si>
  <si>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</si>
  <si>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</si>
  <si>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</si>
  <si>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</si>
  <si>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</si>
  <si>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</si>
  <si>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</si>
  <si>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</si>
  <si>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</si>
  <si>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</si>
  <si>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</si>
  <si>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</si>
  <si>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</si>
  <si>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</si>
  <si>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</si>
  <si>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</si>
  <si>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</si>
  <si>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</si>
  <si>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</si>
  <si>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</si>
  <si>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</si>
  <si>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</si>
  <si>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</si>
  <si>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</si>
  <si>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</si>
  <si>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</si>
  <si>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</si>
  <si>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</si>
  <si>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</si>
  <si>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</si>
  <si>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</si>
  <si>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</si>
  <si>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</si>
  <si>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</si>
  <si>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</si>
  <si>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</si>
  <si>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</si>
  <si>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</si>
  <si>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</si>
  <si>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</si>
  <si>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</si>
  <si>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</si>
  <si>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</si>
  <si>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</si>
  <si>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</si>
  <si>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</si>
  <si>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</si>
  <si>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</si>
  <si>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</si>
  <si>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</si>
  <si>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</si>
  <si>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</si>
  <si>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</si>
  <si>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</si>
  <si>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</si>
  <si>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</si>
  <si>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</si>
  <si>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</si>
  <si>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</si>
  <si>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</si>
  <si>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</si>
  <si>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</si>
  <si>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</si>
  <si>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</si>
  <si>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</si>
  <si>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</si>
  <si>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</si>
  <si>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</si>
  <si>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</si>
  <si>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</si>
  <si>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</si>
  <si>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</si>
  <si>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</si>
  <si>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</si>
  <si>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</si>
  <si>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</si>
  <si>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</si>
  <si>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</si>
  <si>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</si>
  <si>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</si>
  <si>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</si>
  <si>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</si>
  <si>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</si>
  <si>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</si>
  <si>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</si>
  <si>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</si>
  <si>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</si>
  <si>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</si>
  <si>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</si>
  <si>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</si>
  <si>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</si>
  <si>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</si>
  <si>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</si>
  <si>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</si>
  <si>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</si>
  <si>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</si>
  <si>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</si>
  <si>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</si>
  <si>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</si>
  <si>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</si>
  <si>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</si>
  <si>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</si>
  <si>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</si>
  <si>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</si>
  <si>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</si>
  <si>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</si>
  <si>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</si>
  <si>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</si>
  <si>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</si>
  <si>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</si>
  <si>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</si>
  <si>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</si>
  <si>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</si>
  <si>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</si>
  <si>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</si>
  <si>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</si>
  <si>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</si>
  <si>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</si>
  <si>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</si>
  <si>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</si>
  <si>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</si>
  <si>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</si>
  <si>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</si>
  <si>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</si>
  <si>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</si>
  <si>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</si>
  <si>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</si>
  <si>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</si>
  <si>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</si>
  <si>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</si>
  <si>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</si>
  <si>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</si>
  <si>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</si>
  <si>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</si>
  <si>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</si>
  <si>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</si>
  <si>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</si>
  <si>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</si>
  <si>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</si>
  <si>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</si>
  <si>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</si>
  <si>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</si>
  <si>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</si>
  <si>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</si>
  <si>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</si>
  <si>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</si>
  <si>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</si>
  <si>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</si>
  <si>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</si>
  <si>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</si>
  <si>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</si>
  <si>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</si>
  <si>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</si>
  <si>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</si>
  <si>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</si>
  <si>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</si>
  <si>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</si>
  <si>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</si>
  <si>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</si>
  <si>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</si>
  <si>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</si>
  <si>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</si>
  <si>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</si>
  <si>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</si>
  <si>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</si>
  <si>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</si>
  <si>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</si>
  <si>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</si>
  <si>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</si>
  <si>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</si>
  <si>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</si>
  <si>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</si>
  <si>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</si>
  <si>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</si>
  <si>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</si>
  <si>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</si>
  <si>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</si>
  <si>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</si>
  <si>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</si>
  <si>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</si>
  <si>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</si>
  <si>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</si>
  <si>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</si>
  <si>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</si>
  <si>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</si>
  <si>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</si>
  <si>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</si>
  <si>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</si>
  <si>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</si>
  <si>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</si>
  <si>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</si>
  <si>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</si>
  <si>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</si>
  <si>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</si>
  <si>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</si>
  <si>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</si>
  <si>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</si>
  <si>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</si>
  <si>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</si>
  <si>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</si>
  <si>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</si>
  <si>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</si>
  <si>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</si>
  <si>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</si>
  <si>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</si>
  <si>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</si>
  <si>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</si>
  <si>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</si>
  <si>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</si>
  <si>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</si>
  <si>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</si>
  <si>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</si>
  <si>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</si>
  <si>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</si>
  <si>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</si>
  <si>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</si>
  <si>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</si>
  <si>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</si>
  <si>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</si>
  <si>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</si>
  <si>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</si>
  <si>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</si>
  <si>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</si>
  <si>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</si>
  <si>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</si>
  <si>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</si>
  <si>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</si>
  <si>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</si>
  <si>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</si>
  <si>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</si>
  <si>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</si>
  <si>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</si>
  <si>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</si>
  <si>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</si>
  <si>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</si>
  <si>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</si>
  <si>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</si>
  <si>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</si>
  <si>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</si>
  <si>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</si>
  <si>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</si>
  <si>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</si>
  <si>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</si>
  <si>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</si>
  <si>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</si>
  <si>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</si>
  <si>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</si>
  <si>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</si>
  <si>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</si>
  <si>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</si>
  <si>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</si>
  <si>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</si>
  <si>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</si>
  <si>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</si>
  <si>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</si>
  <si>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</si>
  <si>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</si>
  <si>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</si>
  <si>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</si>
  <si>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</si>
  <si>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</si>
  <si>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</si>
  <si>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</si>
  <si>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</si>
  <si>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</si>
  <si>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</si>
  <si>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</si>
  <si>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</si>
  <si>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</si>
  <si>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</si>
  <si>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</si>
  <si>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</si>
  <si>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</si>
  <si>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</si>
  <si>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</si>
  <si>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</si>
  <si>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</si>
  <si>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</si>
  <si>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</si>
  <si>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</si>
  <si>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</si>
  <si>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</si>
  <si>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</si>
  <si>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</si>
  <si>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</si>
  <si>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</si>
  <si>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</si>
  <si>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</si>
  <si>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</si>
  <si>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</si>
  <si>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</si>
  <si>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</si>
  <si>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</si>
  <si>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</si>
  <si>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</si>
  <si>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</si>
  <si>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</si>
  <si>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</si>
  <si>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</si>
  <si>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</si>
  <si>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</si>
  <si>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</si>
  <si>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</si>
  <si>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</si>
  <si>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</si>
  <si>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</si>
  <si>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</si>
  <si>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</si>
  <si>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</si>
  <si>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</si>
  <si>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</si>
  <si>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</si>
  <si>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</si>
  <si>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</si>
  <si>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</si>
  <si>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</si>
  <si>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</si>
  <si>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</si>
  <si>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</si>
  <si>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</si>
  <si>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</si>
  <si>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</si>
  <si>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</si>
  <si>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</si>
  <si>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</si>
  <si>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</si>
  <si>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</si>
  <si>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</si>
  <si>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</si>
  <si>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</si>
  <si>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</si>
  <si>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</si>
  <si>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</si>
  <si>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</si>
  <si>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</si>
  <si>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</si>
  <si>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</si>
  <si>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</si>
  <si>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</si>
  <si>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</si>
  <si>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</si>
  <si>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</si>
  <si>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</si>
  <si>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</si>
  <si>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</si>
  <si>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</si>
  <si>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</si>
  <si>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</si>
  <si>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</si>
  <si>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</si>
  <si>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</si>
  <si>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</si>
  <si>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</si>
  <si>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</si>
  <si>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</si>
  <si>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</si>
  <si>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</si>
  <si>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</si>
  <si>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</si>
  <si>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</si>
  <si>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</si>
  <si>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</si>
  <si>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</si>
  <si>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</si>
  <si>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</si>
  <si>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</si>
  <si>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</si>
  <si>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</si>
  <si>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</si>
  <si>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</si>
  <si>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</si>
  <si>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</si>
  <si>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</si>
  <si>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</si>
  <si>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</si>
  <si>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</si>
  <si>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</si>
  <si>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</si>
  <si>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</si>
  <si>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</si>
  <si>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</si>
  <si>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</si>
  <si>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</si>
  <si>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</si>
  <si>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</si>
  <si>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</si>
  <si>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</si>
  <si>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</si>
  <si>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</si>
  <si>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</si>
  <si>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</si>
  <si>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</si>
  <si>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</si>
  <si>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</si>
  <si>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</si>
  <si>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</si>
  <si>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</si>
  <si>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</si>
  <si>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</si>
  <si>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</si>
  <si>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</si>
  <si>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</si>
  <si>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</si>
  <si>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</si>
  <si>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</si>
  <si>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</si>
  <si>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</si>
  <si>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</si>
  <si>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</si>
  <si>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</si>
  <si>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</si>
  <si>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</si>
  <si>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</si>
  <si>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</si>
  <si>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</si>
  <si>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</si>
  <si>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</si>
  <si>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</si>
  <si>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</si>
  <si>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</si>
  <si>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</si>
  <si>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</si>
  <si>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</si>
  <si>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</si>
  <si>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</si>
  <si>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</si>
  <si>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</si>
  <si>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</si>
  <si>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</si>
  <si>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</si>
  <si>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</si>
  <si>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</si>
  <si>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</si>
  <si>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</si>
  <si>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</si>
  <si>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</si>
  <si>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</si>
  <si>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</si>
  <si>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</si>
  <si>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</si>
  <si>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</si>
  <si>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</si>
  <si>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</si>
  <si>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</si>
  <si>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</si>
  <si>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</si>
  <si>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</si>
  <si>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</si>
  <si>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</si>
  <si>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</si>
  <si>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</si>
  <si>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</si>
  <si>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</si>
  <si>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</si>
  <si>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</si>
  <si>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</si>
  <si>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</si>
  <si>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</si>
  <si>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</si>
  <si>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</si>
  <si>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</si>
  <si>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</si>
  <si>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</si>
  <si>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</si>
  <si>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</si>
  <si>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</si>
  <si>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</si>
  <si>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</si>
  <si>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</si>
  <si>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</si>
  <si>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</si>
  <si>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</si>
  <si>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</si>
  <si>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</si>
  <si>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</si>
  <si>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</si>
  <si>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</si>
  <si>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</si>
  <si>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</si>
  <si>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</si>
  <si>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</si>
  <si>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</si>
  <si>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</si>
  <si>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</si>
  <si>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</si>
  <si>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</si>
  <si>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</si>
  <si>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</si>
  <si>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</si>
  <si>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</si>
  <si>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</si>
  <si>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</si>
  <si>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</si>
  <si>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</si>
  <si>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</si>
  <si>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</si>
  <si>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</si>
  <si>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</si>
  <si>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</si>
  <si>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</si>
  <si>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</si>
  <si>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</si>
  <si>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</si>
  <si>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</si>
  <si>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</si>
  <si>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</si>
  <si>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</si>
  <si>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</si>
  <si>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</si>
  <si>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</si>
  <si>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</si>
  <si>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</si>
  <si>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</si>
  <si>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</si>
  <si>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</si>
  <si>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</si>
  <si>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</si>
  <si>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</si>
  <si>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</si>
  <si>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</si>
  <si>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</si>
  <si>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</si>
  <si>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</si>
  <si>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</si>
  <si>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</si>
  <si>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</si>
  <si>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</si>
  <si>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</si>
  <si>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</si>
  <si>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</si>
  <si>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</si>
  <si>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</si>
  <si>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</si>
  <si>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</si>
  <si>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</si>
  <si>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</si>
  <si>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</si>
  <si>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</si>
  <si>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</si>
  <si>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</si>
  <si>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</si>
  <si>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</si>
  <si>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</si>
  <si>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</si>
  <si>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</si>
  <si>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</si>
  <si>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</si>
  <si>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</si>
  <si>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</si>
  <si>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</si>
  <si>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</si>
  <si>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</si>
  <si>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</si>
  <si>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</si>
  <si>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</si>
  <si>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</si>
  <si>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</si>
  <si>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</si>
  <si>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</si>
  <si>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</si>
  <si>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</si>
  <si>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</si>
  <si>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</si>
  <si>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</si>
  <si>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</si>
  <si>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</si>
  <si>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</si>
  <si>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</si>
  <si>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</si>
  <si>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</si>
  <si>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</si>
  <si>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</si>
  <si>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</si>
  <si>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</si>
  <si>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</si>
  <si>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</si>
  <si>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</si>
  <si>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</si>
  <si>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</si>
  <si>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</si>
  <si>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</si>
  <si>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</si>
  <si>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</si>
  <si>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</si>
  <si>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</si>
  <si>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</si>
  <si>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</si>
  <si>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</si>
  <si>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</si>
  <si>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</si>
  <si>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</si>
  <si>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</si>
  <si>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</si>
  <si>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</si>
  <si>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</si>
  <si>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</si>
  <si>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</si>
  <si>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</si>
  <si>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</si>
  <si>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</si>
  <si>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</si>
  <si>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</si>
  <si>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</si>
  <si>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</si>
  <si>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</si>
  <si>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</si>
  <si>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</si>
  <si>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</si>
  <si>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</si>
  <si>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</si>
  <si>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</si>
  <si>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</si>
  <si>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</si>
  <si>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</si>
  <si>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</si>
  <si>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</si>
  <si>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</si>
  <si>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</si>
  <si>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</si>
  <si>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</si>
  <si>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</si>
  <si>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</si>
  <si>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</si>
  <si>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</si>
  <si>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</si>
  <si>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</si>
  <si>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</si>
  <si>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</si>
  <si>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</si>
  <si>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</si>
  <si>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</si>
  <si>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</si>
  <si>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</si>
  <si>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</si>
  <si>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</si>
  <si>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</si>
  <si>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</si>
  <si>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</si>
  <si>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</si>
  <si>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</si>
  <si>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</si>
  <si>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</si>
  <si>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</si>
  <si>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</si>
  <si>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</si>
  <si>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</si>
  <si>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</si>
  <si>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</si>
  <si>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</si>
  <si>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</si>
  <si>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</si>
  <si>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</si>
  <si>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</si>
  <si>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</si>
  <si>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</si>
  <si>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</si>
  <si>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</si>
  <si>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</si>
  <si>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</si>
  <si>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</si>
  <si>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</si>
  <si>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</si>
  <si>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</si>
  <si>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</si>
  <si>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</si>
  <si>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</si>
  <si>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</si>
  <si>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</si>
  <si>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</si>
  <si>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</si>
  <si>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</si>
  <si>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</si>
  <si>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</si>
  <si>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</si>
  <si>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</si>
  <si>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</si>
  <si>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</si>
  <si>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</si>
  <si>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</si>
  <si>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</si>
  <si>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</si>
  <si>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</si>
  <si>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</si>
  <si>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</si>
  <si>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</si>
  <si>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</si>
  <si>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</si>
  <si>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</si>
  <si>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</si>
  <si>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</si>
  <si>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</si>
  <si>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</si>
  <si>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</si>
  <si>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</si>
  <si>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</si>
  <si>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</si>
  <si>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</si>
  <si>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</si>
  <si>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</si>
  <si>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</si>
  <si>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</si>
  <si>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</si>
  <si>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</si>
  <si>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</si>
  <si>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</si>
  <si>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</si>
  <si>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</si>
  <si>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</si>
  <si>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</si>
  <si>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</si>
  <si>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</si>
  <si>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</si>
  <si>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</si>
  <si>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</si>
  <si>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</si>
  <si>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</si>
  <si>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</si>
  <si>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</si>
  <si>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</si>
  <si>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</si>
  <si>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</si>
  <si>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</si>
  <si>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</si>
  <si>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</si>
  <si>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</si>
  <si>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</si>
  <si>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</si>
  <si>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</si>
  <si>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</si>
  <si>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</si>
  <si>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</si>
  <si>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</si>
  <si>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</si>
  <si>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</si>
  <si>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</si>
  <si>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</si>
  <si>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</si>
  <si>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</si>
  <si>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</si>
  <si>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</si>
  <si>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</si>
  <si>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</si>
  <si>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</si>
  <si>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</si>
  <si>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</si>
  <si>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</si>
  <si>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</si>
  <si>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</si>
  <si>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</si>
  <si>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</si>
  <si>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</si>
  <si>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</si>
  <si>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</si>
  <si>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</si>
  <si>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</si>
  <si>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</si>
  <si>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</si>
  <si>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</si>
  <si>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</si>
  <si>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</si>
  <si>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</si>
  <si>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</si>
  <si>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</si>
  <si>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</si>
  <si>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</si>
  <si>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</si>
  <si>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</si>
  <si>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</si>
  <si>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</si>
  <si>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</si>
  <si>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</si>
  <si>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</si>
  <si>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</si>
  <si>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</si>
  <si>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</si>
  <si>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</si>
  <si>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</si>
  <si>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</si>
  <si>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</si>
  <si>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</si>
  <si>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</si>
  <si>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</si>
  <si>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</si>
  <si>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</si>
  <si>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</si>
  <si>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</si>
  <si>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</si>
  <si>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</si>
  <si>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</si>
  <si>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</si>
  <si>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</si>
  <si>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</si>
  <si>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</si>
  <si>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</si>
  <si>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</si>
  <si>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</si>
  <si>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</si>
  <si>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</si>
  <si>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</si>
  <si>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</si>
  <si>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</si>
  <si>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</si>
  <si>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</si>
  <si>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</si>
  <si>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</si>
  <si>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</si>
  <si>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</si>
  <si>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</si>
  <si>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</si>
  <si>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</si>
  <si>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</si>
  <si>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</si>
  <si>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</si>
  <si>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</si>
  <si>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</si>
  <si>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</si>
  <si>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</si>
  <si>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</si>
  <si>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</si>
  <si>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</si>
  <si>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</si>
  <si>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</si>
  <si>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</si>
  <si>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</si>
  <si>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</si>
  <si>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</si>
  <si>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</si>
  <si>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</si>
  <si>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</si>
  <si>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</si>
  <si>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</si>
  <si>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</si>
  <si>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</si>
  <si>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</si>
  <si>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</si>
  <si>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</si>
  <si>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</si>
  <si>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</si>
  <si>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</si>
  <si>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</si>
  <si>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</si>
  <si>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</si>
  <si>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</si>
  <si>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</si>
  <si>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</si>
  <si>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</si>
  <si>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</si>
  <si>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</si>
  <si>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</si>
  <si>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</si>
  <si>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</si>
  <si>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</si>
  <si>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</si>
  <si>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</si>
  <si>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</si>
  <si>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</si>
  <si>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</si>
  <si>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</si>
  <si>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</si>
  <si>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</si>
  <si>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</si>
  <si>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</si>
  <si>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</si>
  <si>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</si>
  <si>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</si>
  <si>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</si>
  <si>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</si>
  <si>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</si>
  <si>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</si>
  <si>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</si>
  <si>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</si>
  <si>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</si>
  <si>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</si>
  <si>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</si>
  <si>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</si>
  <si>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</si>
  <si>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</si>
  <si>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</si>
  <si>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</si>
  <si>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</si>
  <si>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</si>
  <si>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</si>
  <si>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</si>
  <si>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</si>
  <si>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</si>
  <si>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</si>
  <si>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</si>
  <si>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</si>
  <si>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</si>
  <si>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</si>
  <si>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</si>
  <si>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</si>
  <si>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</si>
  <si>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</si>
  <si>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</si>
  <si>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</si>
  <si>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</si>
  <si>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</si>
  <si>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</si>
  <si>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</si>
  <si>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</si>
  <si>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</si>
  <si>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</si>
  <si>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</si>
  <si>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</si>
  <si>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</si>
  <si>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</si>
  <si>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</si>
  <si>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</si>
  <si>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</si>
  <si>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</si>
  <si>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</si>
  <si>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</si>
  <si>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</si>
  <si>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</si>
  <si>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</si>
  <si>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</si>
  <si>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</si>
  <si>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</si>
  <si>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</si>
  <si>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</si>
  <si>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</si>
  <si>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</si>
  <si>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</si>
  <si>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</si>
  <si>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</si>
  <si>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</si>
  <si>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</si>
  <si>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</si>
  <si>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</si>
  <si>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</si>
  <si>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</si>
  <si>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</si>
  <si>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</si>
  <si>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</si>
  <si>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</si>
  <si>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</si>
  <si>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</si>
  <si>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</si>
  <si>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</si>
  <si>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</si>
  <si>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</si>
  <si>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</si>
  <si>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</si>
  <si>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</si>
  <si>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</si>
  <si>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</si>
  <si>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</si>
  <si>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</si>
  <si>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</si>
  <si>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</si>
  <si>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</si>
  <si>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</si>
  <si>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</si>
  <si>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</si>
  <si>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</si>
  <si>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</si>
  <si>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</si>
  <si>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</si>
  <si>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</si>
  <si>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</si>
  <si>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</si>
  <si>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</si>
  <si>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</si>
  <si>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</si>
  <si>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</si>
  <si>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</si>
  <si>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</si>
  <si>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</si>
  <si>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</si>
  <si>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</si>
  <si>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</si>
  <si>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</si>
  <si>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</si>
  <si>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</si>
  <si>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</si>
  <si>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</si>
  <si>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</si>
  <si>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</si>
  <si>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</si>
  <si>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</si>
  <si>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</si>
  <si>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</si>
  <si>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</si>
  <si>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</si>
  <si>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</si>
  <si>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</si>
  <si>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</si>
  <si>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</si>
  <si>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</si>
  <si>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</si>
  <si>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</si>
  <si>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</si>
  <si>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</si>
  <si>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</si>
  <si>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</si>
  <si>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</si>
  <si>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</si>
  <si>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</si>
  <si>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</si>
  <si>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</si>
  <si>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</si>
  <si>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</si>
  <si>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</si>
  <si>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</si>
  <si>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</si>
  <si>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</si>
  <si>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</si>
  <si>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</si>
  <si>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</si>
  <si>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</si>
  <si>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</si>
  <si>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</si>
  <si>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</si>
  <si>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</si>
  <si>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</si>
  <si>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</si>
  <si>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</si>
  <si>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</si>
  <si>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</si>
  <si>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</si>
  <si>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</si>
  <si>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</si>
  <si>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</si>
  <si>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</si>
  <si>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</si>
  <si>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</si>
  <si>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</si>
  <si>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</si>
  <si>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</si>
  <si>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</si>
  <si>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</si>
  <si>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</si>
  <si>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</si>
  <si>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</si>
  <si>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</si>
  <si>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</si>
  <si>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</si>
  <si>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</si>
  <si>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</si>
  <si>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</si>
  <si>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</si>
  <si>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</si>
  <si>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</si>
  <si>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</si>
  <si>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</si>
  <si>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</si>
  <si>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</si>
  <si>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</si>
  <si>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</si>
  <si>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</si>
  <si>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</si>
  <si>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</si>
  <si>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</si>
  <si>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</si>
  <si>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</si>
  <si>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</si>
  <si>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</si>
  <si>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</si>
  <si>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</si>
  <si>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</si>
  <si>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</si>
  <si>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</si>
  <si>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</si>
  <si>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</si>
  <si>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</si>
  <si>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</si>
  <si>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</si>
  <si>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</si>
  <si>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</si>
  <si>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</si>
  <si>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</si>
  <si>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</si>
  <si>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</si>
  <si>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</si>
  <si>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</si>
  <si>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</si>
  <si>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</si>
  <si>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</si>
  <si>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</si>
  <si>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</si>
  <si>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</si>
  <si>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</si>
  <si>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</si>
  <si>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</si>
  <si>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</si>
  <si>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</si>
  <si>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</si>
  <si>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</si>
  <si>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</si>
  <si>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</si>
  <si>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</si>
  <si>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</si>
  <si>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</si>
  <si>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</si>
  <si>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</si>
  <si>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</si>
  <si>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</si>
  <si>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</si>
  <si>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</si>
  <si>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</si>
  <si>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</si>
  <si>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</si>
  <si>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</si>
  <si>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</si>
  <si>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</si>
  <si>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</si>
  <si>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</si>
  <si>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</si>
  <si>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</si>
  <si>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</si>
  <si>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</si>
  <si>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</si>
  <si>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</si>
  <si>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</si>
  <si>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</si>
  <si>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</si>
  <si>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</si>
  <si>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</si>
  <si>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</si>
  <si>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</si>
  <si>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</si>
  <si>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</si>
  <si>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</si>
  <si>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</si>
  <si>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</si>
  <si>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</si>
  <si>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</si>
  <si>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</si>
  <si>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</si>
  <si>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</si>
  <si>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</si>
  <si>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</si>
  <si>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</si>
  <si>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</si>
  <si>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</si>
  <si>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</si>
  <si>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</si>
  <si>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</si>
  <si>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</si>
  <si>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</si>
  <si>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</si>
  <si>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</si>
  <si>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</si>
  <si>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</si>
  <si>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</si>
  <si>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</si>
  <si>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</si>
  <si>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</si>
  <si>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</si>
  <si>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</si>
  <si>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</si>
  <si>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</si>
  <si>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</si>
  <si>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</si>
  <si>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</si>
  <si>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</si>
  <si>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</si>
  <si>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</si>
  <si>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</si>
  <si>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</si>
  <si>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</si>
  <si>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</si>
  <si>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</si>
  <si>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</si>
  <si>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</si>
  <si>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</si>
  <si>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</si>
  <si>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</si>
  <si>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</si>
  <si>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</si>
  <si>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</si>
  <si>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</si>
  <si>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</si>
  <si>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</si>
  <si>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</si>
  <si>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</si>
  <si>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</si>
  <si>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</si>
  <si>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</si>
  <si>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</si>
  <si>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</si>
  <si>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</si>
  <si>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</si>
  <si>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</si>
  <si>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</si>
  <si>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</si>
  <si>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</si>
  <si>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</si>
  <si>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</si>
  <si>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</si>
  <si>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</si>
  <si>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</si>
  <si>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</si>
  <si>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</si>
  <si>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</si>
  <si>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</si>
  <si>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</si>
  <si>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</si>
  <si>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</si>
  <si>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</si>
  <si>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</si>
  <si>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</si>
  <si>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</si>
  <si>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</si>
  <si>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</si>
  <si>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</si>
  <si>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</si>
  <si>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</si>
  <si>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</si>
  <si>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</si>
  <si>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</si>
  <si>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</si>
  <si>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</si>
  <si>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</si>
  <si>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</si>
  <si>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</si>
  <si>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</si>
  <si>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</si>
  <si>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</si>
  <si>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</si>
  <si>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</si>
  <si>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</si>
  <si>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</si>
  <si>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</si>
  <si>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</si>
  <si>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</si>
  <si>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</si>
  <si>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</si>
  <si>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</si>
  <si>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</si>
  <si>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</si>
  <si>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</si>
  <si>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</si>
  <si>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</si>
  <si>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</si>
  <si>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</si>
  <si>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</si>
  <si>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</si>
  <si>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</si>
  <si>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</si>
  <si>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</si>
  <si>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</si>
  <si>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</si>
  <si>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</si>
  <si>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</si>
  <si>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</si>
  <si>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</si>
  <si>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</si>
  <si>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</si>
  <si>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</si>
  <si>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</si>
  <si>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</si>
  <si>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</si>
  <si>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</si>
  <si>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</si>
  <si>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</si>
  <si>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</si>
  <si>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</si>
  <si>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</si>
  <si>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</si>
  <si>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</si>
  <si>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</si>
  <si>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</si>
  <si>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</si>
  <si>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</si>
  <si>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</si>
  <si>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</si>
  <si>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</si>
  <si>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</si>
  <si>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</si>
  <si>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</si>
  <si>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</si>
  <si>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</si>
  <si>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</si>
  <si>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</si>
  <si>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</si>
  <si>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</si>
  <si>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</si>
  <si>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</si>
  <si>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</si>
  <si>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</si>
  <si>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</si>
  <si>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</si>
  <si>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</si>
  <si>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</si>
  <si>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</si>
  <si>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</si>
  <si>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</si>
  <si>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</si>
  <si>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</si>
  <si>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</si>
  <si>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</si>
  <si>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</si>
  <si>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</si>
  <si>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</si>
  <si>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</si>
  <si>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</si>
  <si>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</si>
  <si>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</si>
  <si>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</si>
  <si>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</si>
  <si>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</si>
  <si>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</si>
  <si>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</si>
  <si>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</si>
  <si>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</si>
  <si>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</si>
  <si>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</si>
  <si>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</si>
  <si>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</si>
  <si>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</si>
  <si>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</si>
  <si>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</si>
  <si>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</si>
  <si>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</si>
  <si>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</si>
  <si>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</si>
  <si>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</si>
  <si>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</si>
  <si>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</si>
  <si>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</si>
  <si>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</si>
  <si>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</si>
  <si>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</si>
  <si>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</si>
  <si>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</si>
  <si>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</si>
  <si>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</si>
  <si>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</si>
  <si>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</si>
  <si>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</si>
  <si>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</si>
  <si>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</si>
  <si>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</si>
  <si>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</si>
  <si>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</si>
  <si>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</si>
  <si>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</si>
  <si>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</si>
  <si>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</si>
  <si>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</si>
  <si>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</si>
  <si>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</si>
  <si>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</si>
  <si>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</si>
  <si>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</si>
  <si>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</si>
  <si>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</si>
  <si>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</si>
  <si>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</si>
  <si>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</si>
  <si>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</si>
  <si>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</si>
  <si>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</si>
  <si>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</si>
  <si>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</si>
  <si>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</si>
  <si>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</si>
  <si>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</si>
  <si>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</si>
  <si>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</si>
  <si>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</si>
  <si>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</si>
  <si>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</si>
  <si>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</si>
  <si>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</si>
  <si>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</si>
  <si>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</si>
  <si>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</si>
  <si>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</si>
  <si>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</si>
  <si>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</si>
  <si>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</si>
  <si>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</si>
  <si>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</si>
  <si>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</si>
  <si>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</si>
  <si>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</si>
  <si>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</si>
  <si>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</si>
  <si>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</si>
  <si>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</si>
  <si>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</si>
  <si>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</si>
  <si>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</si>
  <si>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</si>
  <si>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</si>
  <si>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</si>
  <si>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</si>
  <si>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</si>
  <si>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</si>
  <si>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</si>
  <si>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</si>
  <si>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</si>
  <si>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</si>
  <si>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</si>
  <si>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</si>
  <si>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</si>
  <si>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</si>
  <si>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</si>
  <si>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</si>
  <si>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</si>
  <si>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</si>
  <si>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</si>
  <si>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</si>
  <si>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</si>
  <si>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</si>
  <si>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</si>
  <si>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</si>
  <si>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</si>
  <si>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</si>
  <si>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</si>
  <si>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</si>
  <si>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</si>
  <si>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</si>
  <si>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</si>
  <si>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</si>
  <si>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</si>
  <si>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</si>
  <si>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</si>
  <si>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</si>
  <si>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</si>
  <si>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</si>
  <si>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</si>
  <si>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</si>
  <si>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</si>
  <si>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</si>
  <si>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</si>
  <si>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</si>
  <si>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</si>
  <si>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</si>
  <si>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</si>
  <si>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</si>
  <si>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</si>
  <si>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</si>
  <si>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</si>
  <si>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</si>
  <si>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</si>
  <si>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</si>
  <si>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</si>
  <si>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</si>
  <si>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</si>
  <si>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</si>
  <si>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</si>
  <si>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</si>
  <si>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</si>
  <si>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</si>
  <si>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</si>
  <si>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</si>
  <si>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</si>
  <si>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</si>
  <si>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</si>
  <si>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</si>
  <si>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</si>
  <si>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</si>
  <si>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</si>
  <si>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</si>
  <si>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</si>
  <si>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</si>
  <si>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</si>
  <si>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</si>
  <si>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</si>
  <si>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</si>
  <si>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</si>
  <si>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</si>
  <si>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</si>
  <si>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</si>
  <si>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</si>
  <si>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</si>
  <si>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</si>
  <si>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</si>
  <si>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</si>
  <si>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</si>
  <si>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</si>
  <si>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</si>
  <si>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</si>
  <si>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</si>
  <si>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</si>
  <si>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</si>
  <si>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</si>
  <si>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</si>
  <si>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</si>
  <si>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</si>
  <si>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</si>
  <si>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</si>
  <si>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</si>
  <si>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</si>
  <si>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</si>
  <si>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</si>
  <si>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</si>
  <si>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</si>
  <si>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</si>
  <si>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</si>
  <si>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</si>
  <si>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</si>
  <si>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</si>
  <si>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</si>
  <si>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</si>
  <si>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</si>
  <si>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</si>
  <si>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</si>
  <si>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</si>
  <si>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</si>
  <si>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</si>
  <si>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</si>
  <si>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</si>
  <si>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</si>
  <si>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</si>
  <si>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</si>
  <si>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</si>
  <si>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</si>
  <si>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</si>
  <si>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</si>
  <si>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</si>
  <si>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</si>
  <si>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</si>
  <si>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</si>
  <si>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</si>
  <si>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</si>
  <si>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</si>
  <si>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</si>
  <si>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</si>
  <si>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</si>
  <si>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</si>
  <si>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</si>
  <si>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</si>
  <si>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</si>
  <si>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</si>
  <si>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</si>
  <si>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</si>
  <si>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</si>
  <si>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</si>
  <si>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</si>
  <si>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</si>
  <si>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</si>
  <si>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</si>
  <si>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</si>
  <si>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</si>
  <si>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</si>
  <si>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</si>
  <si>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</si>
  <si>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</si>
  <si>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</si>
  <si>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</si>
  <si>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</si>
  <si>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</si>
  <si>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</si>
  <si>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</si>
  <si>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</si>
  <si>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</si>
  <si>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</si>
  <si>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</si>
  <si>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</si>
  <si>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</si>
  <si>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</si>
  <si>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</si>
  <si>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</si>
  <si>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</si>
  <si>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</si>
  <si>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</si>
  <si>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</si>
  <si>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</si>
  <si>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</si>
  <si>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</si>
  <si>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</si>
  <si>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</si>
  <si>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</si>
  <si>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</si>
  <si>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</si>
  <si>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</si>
  <si>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</si>
  <si>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</si>
  <si>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</si>
  <si>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</si>
  <si>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</si>
  <si>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</si>
  <si>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</si>
  <si>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</si>
  <si>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</si>
  <si>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</si>
  <si>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</si>
  <si>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</si>
  <si>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</si>
  <si>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</si>
  <si>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</si>
  <si>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</si>
  <si>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</si>
  <si>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</si>
  <si>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</si>
  <si>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</si>
  <si>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</si>
  <si>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</si>
  <si>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</si>
  <si>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</si>
  <si>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</si>
  <si>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</si>
  <si>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</si>
  <si>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</si>
  <si>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</si>
  <si>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</si>
  <si>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</si>
  <si>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</si>
  <si>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</si>
  <si>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</si>
  <si>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</si>
  <si>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</si>
  <si>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</si>
  <si>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</si>
  <si>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</si>
  <si>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</si>
  <si>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</si>
  <si>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</si>
  <si>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</si>
  <si>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</si>
  <si>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</si>
  <si>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</si>
  <si>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</si>
  <si>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</si>
  <si>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</si>
  <si>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</si>
  <si>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</si>
  <si>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</si>
  <si>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</si>
  <si>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</si>
  <si>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</si>
  <si>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</si>
  <si>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</si>
  <si>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</si>
  <si>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</si>
  <si>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</si>
  <si>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</si>
  <si>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</si>
  <si>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</si>
  <si>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</si>
  <si>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</si>
  <si>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</si>
  <si>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</si>
  <si>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</si>
  <si>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</si>
  <si>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</si>
  <si>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</si>
  <si>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</si>
  <si>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</si>
  <si>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</si>
  <si>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</si>
  <si>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</si>
  <si>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</si>
  <si>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</si>
  <si>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</si>
  <si>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</si>
  <si>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</si>
  <si>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</si>
  <si>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</si>
  <si>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</si>
  <si>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</si>
  <si>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</si>
  <si>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</si>
  <si>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</si>
  <si>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</si>
  <si>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</si>
  <si>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</si>
  <si>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</si>
  <si>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</si>
  <si>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</si>
  <si>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</si>
  <si>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</si>
  <si>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</si>
  <si>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</si>
  <si>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</si>
  <si>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</si>
  <si>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</si>
  <si>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</si>
  <si>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</si>
  <si>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</si>
  <si>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</si>
  <si>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</si>
  <si>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</si>
  <si>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</si>
  <si>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</si>
  <si>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</si>
  <si>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</si>
  <si>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</si>
  <si>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</si>
  <si>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</si>
  <si>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</si>
  <si>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</si>
  <si>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</si>
  <si>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</si>
  <si>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</si>
  <si>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</si>
  <si>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</si>
  <si>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</si>
  <si>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</si>
  <si>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</si>
  <si>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</si>
  <si>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</si>
  <si>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</si>
  <si>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</si>
  <si>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</si>
  <si>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</si>
  <si>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</si>
  <si>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</si>
  <si>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</si>
  <si>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</si>
  <si>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</si>
  <si>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</si>
  <si>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</si>
  <si>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</si>
  <si>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</si>
  <si>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</si>
  <si>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</si>
  <si>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</si>
  <si>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</si>
  <si>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</si>
  <si>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</si>
  <si>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</si>
  <si>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</si>
  <si>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</si>
  <si>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</si>
  <si>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</si>
  <si>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</si>
  <si>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</si>
  <si>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</si>
  <si>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</si>
  <si>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</si>
  <si>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</si>
  <si>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</si>
  <si>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</si>
  <si>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</si>
  <si>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</si>
  <si>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</si>
  <si>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</si>
  <si>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</si>
  <si>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</si>
  <si>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</si>
  <si>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</si>
  <si>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</si>
  <si>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</si>
  <si>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</si>
  <si>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</si>
  <si>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</si>
  <si>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</si>
  <si>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</si>
  <si>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</si>
  <si>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</si>
  <si>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</si>
  <si>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</si>
  <si>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</si>
  <si>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</si>
  <si>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</si>
  <si>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</si>
  <si>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</si>
  <si>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</si>
  <si>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</si>
  <si>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</si>
  <si>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</si>
  <si>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</si>
  <si>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</si>
  <si>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</si>
  <si>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</si>
  <si>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</si>
  <si>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</si>
  <si>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</si>
  <si>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</si>
  <si>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</si>
  <si>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</si>
  <si>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</si>
  <si>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</si>
  <si>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</si>
  <si>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</si>
  <si>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</si>
  <si>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</si>
  <si>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</si>
  <si>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</si>
  <si>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</si>
  <si>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</si>
  <si>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</si>
  <si>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</si>
  <si>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</si>
  <si>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</si>
  <si>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</si>
  <si>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</si>
  <si>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</si>
  <si>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</si>
  <si>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</si>
  <si>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</si>
  <si>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</si>
  <si>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</si>
  <si>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</si>
  <si>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</si>
  <si>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</si>
  <si>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</si>
  <si>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</si>
  <si>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</si>
  <si>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</si>
  <si>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</si>
  <si>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</si>
  <si>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</si>
  <si>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</si>
  <si>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</si>
  <si>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</si>
  <si>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</si>
  <si>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</si>
  <si>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</si>
  <si>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</si>
  <si>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</si>
  <si>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</si>
  <si>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</si>
  <si>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</si>
  <si>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</si>
  <si>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</si>
  <si>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</si>
  <si>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</si>
  <si>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</si>
  <si>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</si>
  <si>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</si>
  <si>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</si>
  <si>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</si>
  <si>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</si>
  <si>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</si>
  <si>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</si>
  <si>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</si>
  <si>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</si>
  <si>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</si>
  <si>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</si>
  <si>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</si>
  <si>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</si>
  <si>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</si>
  <si>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</si>
  <si>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</si>
  <si>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</si>
  <si>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</si>
  <si>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</si>
  <si>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</si>
  <si>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</si>
  <si>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</si>
  <si>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</si>
  <si>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</si>
  <si>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</si>
  <si>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</si>
  <si>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</si>
  <si>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</si>
  <si>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</si>
  <si>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</si>
  <si>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</si>
  <si>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</si>
  <si>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</si>
  <si>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</si>
  <si>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</si>
  <si>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</si>
  <si>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</si>
  <si>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</si>
  <si>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</si>
  <si>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</si>
  <si>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</si>
  <si>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</si>
  <si>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</si>
  <si>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</si>
  <si>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</si>
  <si>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</si>
  <si>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</si>
  <si>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</si>
  <si>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</si>
  <si>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</si>
  <si>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</si>
  <si>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</si>
  <si>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</si>
  <si>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</si>
  <si>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</si>
  <si>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</si>
  <si>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</si>
  <si>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</si>
  <si>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</si>
  <si>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</si>
  <si>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</si>
  <si>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</si>
  <si>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</si>
  <si>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</si>
  <si>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</si>
  <si>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</si>
  <si>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</si>
  <si>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</si>
  <si>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</si>
  <si>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</si>
  <si>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</si>
  <si>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</si>
  <si>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</si>
  <si>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</si>
  <si>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</si>
  <si>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</si>
  <si>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</si>
  <si>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</si>
  <si>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</si>
  <si>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</si>
  <si>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</si>
  <si>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</si>
  <si>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</si>
  <si>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</si>
  <si>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</si>
  <si>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</si>
  <si>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</si>
  <si>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</si>
  <si>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</si>
  <si>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</si>
  <si>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</si>
  <si>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</si>
  <si>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</si>
  <si>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</si>
  <si>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</si>
  <si>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</si>
  <si>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</si>
  <si>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</si>
  <si>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</si>
  <si>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</si>
  <si>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</si>
  <si>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</si>
  <si>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</si>
  <si>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</si>
  <si>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</si>
  <si>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</si>
  <si>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</si>
  <si>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</si>
  <si>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</si>
  <si>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</si>
  <si>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</si>
  <si>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</si>
  <si>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</si>
  <si>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</si>
  <si>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</si>
  <si>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</si>
  <si>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</si>
  <si>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</si>
  <si>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</si>
  <si>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</si>
  <si>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</si>
  <si>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</si>
  <si>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</si>
  <si>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</si>
  <si>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</si>
  <si>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</si>
  <si>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</si>
  <si>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</si>
  <si>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</si>
  <si>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</si>
  <si>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</si>
  <si>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</si>
  <si>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</si>
  <si>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</si>
  <si>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</si>
  <si>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</si>
  <si>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</si>
  <si>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</si>
  <si>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</si>
  <si>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</si>
  <si>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</si>
  <si>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</si>
  <si>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</si>
  <si>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</si>
  <si>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</si>
  <si>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</si>
  <si>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</si>
  <si>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</si>
  <si>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</si>
  <si>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</si>
  <si>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</si>
  <si>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</si>
  <si>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</si>
  <si>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</si>
  <si>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</si>
  <si>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</si>
  <si>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</si>
  <si>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</si>
  <si>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</si>
  <si>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</si>
  <si>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</si>
  <si>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</si>
  <si>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</si>
  <si>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</si>
  <si>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</si>
  <si>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</si>
  <si>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</si>
  <si>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</si>
  <si>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</si>
  <si>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</si>
  <si>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</si>
  <si>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</si>
  <si>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</si>
  <si>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</si>
  <si>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</si>
  <si>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</si>
  <si>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</si>
  <si>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</si>
  <si>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</si>
  <si>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</si>
  <si>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</si>
  <si>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</si>
  <si>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</si>
  <si>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</si>
  <si>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</si>
  <si>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</si>
  <si>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</si>
  <si>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</si>
  <si>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</si>
  <si>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</si>
  <si>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</si>
  <si>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</si>
  <si>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</si>
  <si>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</si>
  <si>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</si>
  <si>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</si>
  <si>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</si>
  <si>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</si>
  <si>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</si>
  <si>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</si>
  <si>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</si>
  <si>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</si>
  <si>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</si>
  <si>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</si>
  <si>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</si>
  <si>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</si>
  <si>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</si>
  <si>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</si>
  <si>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</si>
  <si>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</si>
  <si>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</si>
  <si>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</si>
  <si>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</si>
  <si>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</si>
  <si>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</si>
  <si>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</si>
  <si>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</si>
  <si>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</si>
  <si>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</si>
  <si>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</si>
  <si>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</si>
  <si>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</si>
  <si>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</si>
  <si>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</si>
  <si>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</si>
  <si>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</si>
  <si>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</si>
  <si>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</si>
  <si>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</si>
  <si>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</si>
  <si>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</si>
  <si>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</si>
  <si>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</si>
  <si>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</si>
  <si>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</si>
  <si>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</si>
  <si>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</si>
  <si>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</si>
  <si>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</si>
  <si>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</si>
  <si>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</si>
  <si>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</si>
  <si>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</si>
  <si>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</si>
  <si>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</si>
  <si>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</si>
  <si>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</si>
  <si>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</si>
  <si>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</si>
  <si>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</si>
  <si>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</si>
  <si>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</si>
  <si>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</si>
  <si>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</si>
  <si>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</si>
  <si>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</si>
  <si>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</si>
  <si>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</si>
  <si>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</si>
  <si>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</si>
  <si>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</si>
  <si>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</si>
  <si>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</si>
  <si>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</si>
  <si>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</si>
  <si>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</si>
  <si>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</si>
  <si>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</si>
  <si>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</si>
  <si>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</si>
  <si>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</si>
  <si>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</si>
  <si>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</si>
  <si>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</si>
  <si>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</si>
  <si>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</si>
  <si>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</si>
  <si>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</si>
  <si>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</si>
  <si>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</si>
  <si>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</si>
  <si>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</si>
  <si>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</si>
  <si>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</si>
  <si>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</si>
  <si>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</si>
  <si>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</si>
  <si>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</si>
  <si>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</si>
  <si>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</si>
  <si>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</si>
  <si>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</si>
  <si>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</si>
  <si>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</si>
  <si>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</si>
  <si>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</si>
  <si>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</si>
  <si>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</si>
  <si>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</si>
  <si>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</si>
  <si>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</si>
  <si>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</si>
  <si>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</si>
  <si>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</si>
  <si>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</si>
  <si>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</si>
  <si>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</si>
  <si>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</si>
  <si>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</si>
  <si>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</si>
  <si>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</si>
  <si>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</si>
  <si>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</si>
  <si>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</si>
  <si>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</si>
  <si>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</si>
  <si>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</si>
  <si>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</si>
  <si>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</si>
  <si>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</si>
  <si>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</si>
  <si>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</si>
  <si>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</si>
  <si>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</si>
  <si>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</si>
  <si>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</si>
  <si>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</si>
  <si>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</si>
  <si>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</si>
  <si>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</si>
  <si>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</si>
  <si>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</si>
  <si>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</si>
  <si>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</si>
  <si>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</si>
  <si>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</si>
  <si>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</si>
  <si>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</si>
  <si>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</si>
  <si>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</si>
  <si>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</si>
  <si>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</si>
  <si>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</si>
  <si>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</si>
  <si>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</si>
  <si>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</si>
  <si>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</si>
  <si>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</si>
  <si>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</si>
  <si>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</si>
  <si>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</si>
  <si>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</si>
  <si>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</si>
  <si>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</si>
  <si>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</si>
  <si>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</si>
  <si>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</si>
  <si>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</si>
  <si>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</si>
  <si>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</si>
  <si>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</si>
  <si>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</si>
  <si>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</si>
  <si>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</si>
  <si>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</si>
  <si>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</si>
  <si>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</si>
  <si>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</si>
  <si>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</si>
  <si>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</si>
  <si>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</si>
  <si>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</si>
  <si>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</si>
  <si>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</si>
  <si>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</si>
  <si>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</si>
  <si>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</si>
  <si>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</si>
  <si>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</si>
  <si>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</si>
  <si>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</si>
  <si>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</si>
  <si>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</si>
  <si>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</si>
  <si>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</si>
  <si>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</si>
  <si>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</si>
  <si>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</si>
  <si>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</si>
  <si>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</si>
  <si>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</si>
  <si>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</si>
  <si>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</si>
  <si>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</si>
  <si>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</si>
  <si>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</si>
  <si>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</si>
  <si>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</si>
  <si>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</si>
  <si>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</si>
  <si>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</si>
  <si>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</si>
  <si>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</si>
  <si>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</si>
  <si>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</si>
  <si>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</si>
  <si>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</si>
  <si>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</si>
  <si>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</si>
  <si>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</si>
  <si>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</si>
  <si>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</si>
  <si>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</si>
  <si>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</si>
  <si>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</si>
  <si>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</si>
  <si>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</si>
  <si>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</si>
  <si>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</si>
  <si>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</si>
  <si>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</si>
  <si>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</si>
  <si>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</si>
  <si>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</si>
  <si>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</si>
  <si>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</si>
  <si>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</si>
  <si>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</si>
  <si>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</si>
  <si>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</si>
  <si>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</si>
  <si>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</si>
  <si>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</si>
  <si>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</si>
  <si>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</si>
  <si>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</si>
  <si>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</si>
  <si>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</si>
  <si>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</si>
  <si>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</si>
  <si>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</si>
  <si>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</si>
  <si>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</si>
  <si>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</si>
  <si>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</si>
  <si>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</si>
  <si>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</si>
  <si>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</si>
  <si>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</si>
  <si>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</si>
  <si>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</si>
  <si>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</si>
  <si>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</si>
  <si>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</si>
  <si>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</si>
  <si>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</si>
  <si>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</si>
  <si>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</si>
  <si>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</si>
  <si>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</si>
  <si>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</si>
  <si>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</si>
  <si>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</si>
  <si>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</si>
  <si>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</si>
  <si>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</si>
  <si>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</si>
  <si>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</si>
  <si>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</si>
  <si>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</si>
  <si>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</si>
  <si>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</si>
  <si>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</si>
  <si>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</si>
  <si>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</si>
  <si>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</si>
  <si>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</si>
  <si>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</si>
  <si>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</si>
  <si>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</si>
  <si>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</si>
  <si>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</si>
  <si>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</si>
  <si>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</si>
  <si>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</si>
  <si>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</si>
  <si>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</si>
  <si>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</si>
  <si>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</si>
  <si>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</si>
  <si>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</si>
  <si>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</si>
  <si>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</si>
  <si>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</si>
  <si>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</si>
  <si>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</si>
  <si>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</si>
  <si>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</si>
  <si>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</si>
  <si>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</si>
  <si>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</si>
  <si>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</si>
  <si>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</si>
  <si>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</si>
  <si>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</si>
  <si>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</si>
  <si>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</si>
  <si>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</si>
  <si>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</si>
  <si>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</si>
  <si>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</si>
  <si>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</si>
  <si>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</si>
  <si>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</si>
  <si>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</si>
  <si>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</si>
  <si>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</si>
  <si>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</si>
  <si>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</si>
  <si>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</si>
  <si>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</si>
  <si>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</si>
  <si>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</si>
  <si>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</si>
  <si>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</si>
  <si>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</si>
  <si>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</si>
  <si>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</si>
  <si>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</si>
  <si>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</si>
  <si>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</si>
  <si>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</si>
  <si>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</si>
  <si>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</si>
  <si>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</si>
  <si>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</si>
  <si>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</si>
  <si>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</si>
  <si>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</si>
  <si>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</si>
  <si>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</si>
  <si>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</si>
  <si>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</si>
  <si>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</si>
  <si>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</si>
  <si>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</si>
  <si>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</si>
  <si>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</si>
  <si>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</si>
  <si>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</si>
  <si>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</si>
  <si>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</si>
  <si>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</si>
  <si>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</si>
  <si>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</si>
  <si>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</si>
  <si>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</si>
  <si>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</si>
  <si>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</si>
  <si>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</si>
  <si>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</si>
  <si>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</si>
  <si>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</si>
  <si>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</si>
  <si>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</si>
  <si>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</si>
  <si>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</si>
  <si>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</si>
  <si>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</si>
  <si>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</si>
  <si>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</si>
  <si>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</si>
  <si>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</si>
  <si>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</si>
  <si>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</si>
  <si>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</si>
  <si>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</si>
  <si>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</si>
  <si>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</si>
  <si>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</si>
  <si>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</si>
  <si>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</si>
  <si>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</si>
  <si>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</si>
  <si>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</si>
  <si>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</si>
  <si>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</si>
  <si>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</si>
  <si>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</si>
  <si>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</si>
  <si>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</si>
  <si>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</si>
  <si>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</si>
  <si>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</si>
  <si>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</si>
  <si>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</si>
  <si>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</si>
  <si>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</si>
  <si>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</si>
  <si>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</si>
  <si>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</si>
  <si>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</si>
  <si>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</si>
  <si>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</si>
  <si>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</si>
  <si>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</si>
  <si>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</si>
  <si>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</si>
  <si>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</si>
  <si>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</si>
  <si>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</si>
  <si>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</si>
  <si>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</si>
  <si>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</si>
  <si>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</si>
  <si>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</si>
  <si>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</si>
  <si>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</si>
  <si>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</si>
  <si>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</si>
  <si>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</si>
  <si>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</si>
  <si>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</si>
  <si>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</si>
  <si>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</si>
  <si>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</si>
  <si>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</si>
  <si>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</si>
  <si>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</si>
  <si>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</si>
  <si>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</si>
  <si>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</si>
  <si>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</si>
  <si>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</si>
  <si>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</si>
  <si>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</si>
  <si>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</si>
  <si>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</si>
  <si>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</si>
  <si>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</si>
  <si>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</si>
  <si>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</si>
  <si>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</si>
  <si>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</si>
  <si>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</si>
  <si>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</si>
  <si>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</si>
  <si>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</si>
  <si>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</si>
  <si>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</si>
  <si>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</si>
  <si>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</si>
  <si>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</si>
  <si>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</si>
  <si>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</si>
  <si>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</si>
  <si>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</si>
  <si>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</si>
  <si>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</si>
  <si>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</si>
  <si>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</si>
  <si>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</si>
  <si>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</si>
  <si>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</si>
  <si>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</si>
  <si>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</si>
  <si>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</si>
  <si>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</si>
  <si>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</si>
  <si>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</si>
  <si>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</si>
  <si>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</si>
  <si>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</si>
  <si>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</si>
  <si>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</si>
  <si>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</si>
  <si>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</si>
  <si>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</si>
  <si>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</si>
  <si>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</si>
  <si>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</si>
  <si>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</si>
  <si>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</si>
  <si>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</si>
  <si>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</si>
  <si>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</si>
  <si>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</si>
  <si>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</si>
  <si>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</si>
  <si>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</si>
  <si>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</si>
  <si>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</si>
  <si>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</si>
  <si>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</si>
  <si>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</si>
  <si>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</si>
  <si>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</si>
  <si>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</si>
  <si>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</si>
  <si>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</si>
  <si>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</si>
  <si>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</si>
  <si>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</si>
  <si>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</si>
  <si>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</si>
  <si>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</si>
  <si>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</si>
  <si>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</si>
  <si>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</si>
  <si>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</si>
  <si>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</si>
  <si>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</si>
  <si>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</si>
  <si>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</si>
  <si>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</si>
  <si>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</si>
  <si>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</si>
  <si>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</si>
  <si>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</si>
  <si>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</si>
  <si>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</si>
  <si>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</si>
  <si>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</si>
  <si>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</si>
  <si>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</si>
  <si>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</si>
  <si>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</si>
  <si>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</si>
  <si>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</si>
  <si>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</si>
  <si>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</si>
  <si>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</si>
  <si>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</si>
  <si>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</si>
  <si>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</si>
  <si>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</si>
  <si>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</si>
  <si>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</si>
  <si>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</si>
  <si>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</si>
  <si>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</si>
  <si>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</si>
  <si>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</si>
  <si>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</si>
  <si>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</si>
  <si>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</si>
  <si>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</si>
  <si>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</si>
  <si>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</si>
  <si>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</si>
  <si>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</si>
  <si>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</si>
  <si>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</si>
  <si>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</si>
  <si>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</si>
  <si>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</si>
  <si>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</si>
  <si>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</si>
  <si>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</si>
  <si>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</si>
  <si>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</si>
  <si>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</si>
  <si>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</si>
  <si>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</si>
  <si>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</si>
  <si>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</si>
  <si>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</si>
  <si>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</si>
  <si>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</si>
  <si>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</si>
  <si>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</si>
  <si>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</si>
  <si>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</si>
  <si>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</si>
  <si>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</si>
  <si>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</si>
  <si>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</si>
  <si>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</si>
  <si>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</si>
  <si>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</si>
  <si>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</si>
  <si>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</si>
  <si>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</si>
  <si>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</si>
  <si>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</si>
  <si>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</si>
  <si>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</si>
  <si>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</si>
  <si>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</si>
  <si>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</si>
  <si>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</si>
  <si>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</si>
  <si>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</si>
  <si>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</si>
  <si>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</si>
  <si>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</si>
  <si>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</si>
  <si>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</si>
  <si>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</si>
  <si>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</si>
  <si>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</si>
  <si>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</si>
  <si>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</si>
  <si>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</si>
  <si>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</si>
  <si>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</si>
  <si>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</si>
  <si>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</si>
  <si>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</si>
  <si>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</si>
  <si>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</si>
  <si>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</si>
  <si>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</si>
  <si>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</si>
  <si>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</si>
  <si>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</si>
  <si>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</si>
  <si>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</si>
  <si>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</si>
  <si>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</si>
  <si>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</si>
  <si>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</si>
  <si>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</si>
  <si>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</si>
  <si>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</si>
  <si>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</si>
  <si>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</si>
  <si>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</si>
  <si>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</si>
  <si>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</si>
  <si>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</si>
  <si>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</si>
  <si>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</si>
  <si>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</si>
  <si>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</si>
  <si>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</si>
  <si>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</si>
  <si>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</si>
  <si>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</si>
  <si>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</si>
  <si>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</si>
  <si>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</si>
  <si>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</si>
  <si>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</si>
  <si>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</si>
  <si>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</si>
  <si>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</si>
  <si>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</si>
  <si>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</si>
  <si>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</si>
  <si>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</si>
  <si>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</si>
  <si>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</si>
  <si>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</si>
  <si>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</si>
  <si>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</si>
  <si>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</si>
  <si>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</si>
  <si>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</si>
  <si>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</si>
  <si>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</si>
  <si>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</si>
  <si>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</si>
  <si>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</si>
  <si>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</si>
  <si>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</si>
  <si>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</si>
  <si>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</si>
  <si>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</si>
  <si>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</si>
  <si>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</si>
  <si>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</si>
  <si>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</si>
  <si>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</si>
  <si>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</si>
  <si>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</si>
  <si>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</si>
  <si>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</si>
  <si>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</si>
  <si>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</si>
  <si>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</si>
  <si>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</si>
  <si>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</si>
  <si>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</si>
  <si>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</si>
  <si>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</si>
  <si>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</si>
  <si>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</si>
  <si>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</si>
  <si>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</si>
  <si>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</si>
  <si>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</si>
  <si>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</si>
  <si>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</si>
  <si>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</si>
  <si>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</si>
  <si>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</si>
  <si>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</si>
  <si>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</si>
  <si>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</si>
  <si>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</si>
  <si>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</si>
  <si>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</si>
  <si>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</si>
  <si>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</si>
  <si>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</si>
  <si>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</si>
  <si>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</si>
  <si>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</si>
  <si>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</si>
  <si>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</si>
  <si>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</si>
  <si>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</si>
  <si>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</si>
  <si>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</si>
  <si>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</si>
  <si>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</si>
  <si>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</si>
  <si>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</si>
  <si>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</si>
  <si>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</si>
  <si>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</si>
  <si>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</si>
  <si>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</si>
  <si>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</si>
  <si>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</si>
  <si>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</si>
  <si>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</si>
  <si>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</si>
  <si>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</si>
  <si>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</si>
  <si>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</si>
  <si>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</si>
  <si>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</si>
  <si>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</si>
  <si>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</si>
  <si>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</si>
  <si>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</si>
  <si>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</si>
  <si>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</si>
  <si>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</si>
  <si>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</si>
  <si>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</si>
  <si>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</si>
  <si>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</si>
  <si>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</si>
  <si>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</si>
  <si>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</si>
  <si>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</si>
  <si>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</si>
  <si>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</si>
  <si>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</si>
  <si>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</si>
  <si>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</si>
  <si>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</si>
  <si>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</si>
  <si>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</si>
  <si>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</si>
  <si>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</si>
  <si>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</si>
  <si>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</si>
  <si>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</si>
  <si>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</si>
  <si>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</si>
  <si>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</si>
  <si>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</si>
  <si>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</si>
  <si>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</si>
  <si>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</si>
  <si>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</si>
  <si>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</si>
  <si>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</si>
  <si>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</si>
  <si>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</si>
  <si>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</si>
  <si>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</si>
  <si>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</si>
  <si>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</si>
  <si>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</si>
  <si>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</si>
  <si>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</si>
  <si>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</si>
  <si>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</si>
  <si>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</si>
  <si>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</si>
  <si>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</si>
  <si>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</si>
  <si>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</si>
  <si>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</si>
  <si>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</si>
  <si>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</si>
  <si>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</si>
  <si>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</si>
  <si>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</si>
  <si>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</si>
  <si>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</si>
  <si>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</si>
  <si>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</si>
  <si>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</si>
  <si>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</si>
  <si>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</si>
  <si>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</si>
  <si>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</si>
  <si>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</si>
  <si>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</si>
  <si>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</si>
  <si>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</si>
  <si>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</si>
  <si>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</si>
  <si>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</si>
  <si>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</si>
  <si>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</si>
  <si>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</si>
  <si>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</si>
  <si>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</si>
  <si>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</si>
  <si>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</si>
  <si>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</si>
  <si>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</si>
  <si>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</si>
  <si>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</si>
  <si>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</si>
  <si>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</si>
  <si>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</si>
  <si>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</si>
  <si>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</si>
  <si>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</si>
  <si>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</si>
  <si>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</si>
  <si>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</si>
  <si>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</si>
  <si>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</si>
  <si>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</si>
  <si>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</si>
  <si>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</si>
  <si>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</si>
  <si>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</si>
  <si>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</si>
  <si>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</si>
  <si>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</si>
  <si>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</si>
  <si>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</si>
  <si>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</si>
  <si>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</si>
  <si>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</si>
  <si>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</si>
  <si>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</si>
  <si>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</si>
  <si>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</si>
  <si>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</si>
  <si>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</si>
  <si>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</si>
  <si>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</si>
  <si>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</si>
  <si>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</si>
  <si>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</si>
  <si>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</si>
  <si>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</si>
  <si>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</si>
  <si>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</si>
  <si>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</si>
  <si>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</si>
  <si>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</si>
  <si>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</si>
  <si>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</si>
  <si>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</si>
  <si>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</si>
  <si>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</si>
  <si>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</si>
  <si>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</si>
  <si>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</si>
  <si>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</si>
  <si>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</si>
  <si>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</si>
  <si>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</si>
  <si>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</si>
  <si>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</si>
  <si>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</si>
  <si>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</si>
  <si>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</si>
  <si>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</si>
  <si>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</si>
  <si>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</si>
  <si>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</si>
  <si>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</si>
  <si>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</si>
  <si>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</si>
  <si>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</si>
  <si>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</si>
  <si>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</si>
  <si>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</si>
  <si>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</si>
  <si>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</si>
  <si>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</si>
  <si>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</si>
  <si>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</si>
  <si>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</si>
  <si>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</si>
  <si>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</si>
  <si>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</si>
  <si>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</si>
  <si>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</si>
  <si>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</si>
  <si>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</si>
  <si>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</si>
  <si>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</si>
  <si>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</si>
  <si>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</si>
  <si>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</si>
  <si>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</si>
  <si>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</si>
  <si>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</si>
  <si>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</si>
  <si>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</si>
  <si>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</si>
  <si>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</si>
  <si>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</si>
  <si>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</si>
  <si>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</si>
  <si>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</si>
  <si>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</si>
  <si>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</si>
  <si>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</si>
  <si>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</si>
  <si>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</si>
  <si>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</si>
  <si>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</si>
  <si>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</si>
  <si>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</si>
  <si>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</si>
  <si>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</si>
  <si>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</si>
  <si>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</si>
  <si>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</si>
  <si>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</si>
  <si>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</si>
  <si>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</si>
  <si>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</si>
  <si>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</si>
  <si>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</si>
  <si>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</si>
  <si>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</si>
  <si>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</si>
  <si>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</si>
  <si>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</si>
  <si>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</si>
  <si>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</si>
  <si>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</si>
  <si>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</si>
  <si>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</si>
  <si>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</si>
  <si>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</si>
  <si>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</si>
  <si>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</si>
  <si>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</si>
  <si>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</si>
  <si>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</si>
  <si>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</si>
  <si>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</si>
  <si>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</si>
  <si>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</si>
  <si>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</si>
  <si>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</si>
  <si>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</si>
  <si>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</si>
  <si>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</si>
  <si>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</si>
  <si>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</si>
  <si>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</si>
  <si>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</si>
  <si>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</si>
  <si>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</si>
  <si>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</si>
  <si>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</si>
  <si>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</si>
  <si>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</si>
  <si>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</si>
  <si>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</si>
  <si>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</si>
  <si>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</si>
  <si>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</si>
  <si>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</si>
  <si>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</si>
  <si>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</si>
  <si>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</si>
  <si>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</si>
  <si>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</si>
  <si>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</si>
  <si>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</si>
  <si>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</si>
  <si>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</si>
  <si>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</si>
  <si>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</si>
  <si>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</si>
  <si>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</si>
  <si>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</si>
  <si>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</si>
  <si>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</si>
  <si>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</si>
  <si>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</si>
  <si>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</si>
  <si>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</si>
  <si>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</si>
  <si>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</si>
  <si>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</si>
  <si>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</si>
  <si>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</si>
  <si>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</si>
  <si>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</si>
  <si>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</si>
  <si>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</si>
  <si>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</si>
  <si>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</si>
  <si>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</si>
  <si>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</si>
  <si>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</si>
  <si>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</si>
  <si>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</si>
  <si>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</si>
  <si>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</si>
  <si>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</si>
  <si>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</si>
  <si>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</si>
  <si>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</si>
  <si>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</si>
  <si>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</si>
  <si>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</si>
  <si>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</si>
  <si>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</si>
  <si>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</si>
  <si>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</si>
  <si>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</si>
  <si>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</si>
  <si>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</si>
  <si>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</si>
  <si>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</si>
  <si>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</si>
  <si>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</si>
  <si>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</si>
  <si>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</si>
  <si>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</si>
  <si>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</si>
  <si>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</si>
  <si>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</si>
  <si>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</si>
  <si>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</si>
  <si>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</si>
  <si>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</si>
  <si>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</si>
  <si>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</si>
  <si>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</si>
  <si>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</si>
  <si>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</si>
  <si>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</si>
  <si>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</si>
  <si>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</si>
  <si>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</si>
  <si>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</si>
  <si>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</si>
  <si>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</si>
  <si>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</si>
  <si>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</si>
  <si>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</si>
  <si>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</si>
  <si>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</si>
  <si>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</si>
  <si>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</si>
  <si>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</si>
  <si>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</si>
  <si>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</si>
  <si>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</si>
  <si>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</si>
  <si>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</si>
  <si>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</si>
  <si>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</si>
  <si>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</si>
  <si>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</si>
  <si>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</si>
  <si>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</si>
  <si>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</si>
  <si>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</si>
  <si>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</si>
  <si>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</si>
  <si>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</si>
  <si>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</si>
  <si>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</si>
  <si>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</si>
  <si>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</si>
  <si>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</si>
  <si>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</si>
  <si>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</si>
  <si>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</si>
  <si>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</si>
  <si>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</si>
  <si>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</si>
  <si>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</si>
  <si>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</si>
  <si>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</si>
  <si>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</si>
  <si>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</si>
  <si>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</si>
  <si>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</si>
  <si>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</si>
  <si>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</si>
  <si>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</si>
  <si>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</si>
  <si>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</si>
  <si>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</si>
  <si>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</si>
  <si>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</si>
  <si>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</si>
  <si>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</si>
  <si>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</si>
  <si>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</si>
  <si>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</si>
  <si>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</si>
  <si>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</si>
  <si>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</si>
  <si>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</si>
  <si>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</si>
  <si>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</si>
  <si>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</si>
  <si>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</si>
  <si>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</si>
  <si>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</si>
  <si>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</si>
  <si>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</si>
  <si>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</si>
  <si>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</si>
  <si>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</si>
  <si>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</si>
  <si>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</si>
  <si>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</si>
  <si>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</si>
  <si>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</si>
  <si>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</si>
  <si>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</si>
  <si>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</si>
  <si>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</si>
  <si>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</si>
  <si>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</si>
  <si>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</si>
  <si>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</si>
  <si>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</si>
  <si>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</si>
  <si>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</si>
  <si>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</si>
  <si>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</si>
  <si>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</si>
  <si>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</si>
  <si>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</si>
  <si>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</si>
  <si>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</si>
  <si>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</si>
  <si>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</si>
  <si>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</si>
  <si>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</si>
  <si>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</si>
  <si>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</si>
  <si>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</si>
  <si>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</si>
  <si>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</si>
  <si>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</si>
  <si>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</si>
  <si>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</si>
  <si>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</si>
  <si>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</si>
  <si>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</si>
  <si>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</si>
  <si>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</si>
  <si>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</si>
  <si>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</si>
  <si>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</si>
  <si>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</si>
  <si>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</si>
  <si>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</si>
  <si>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</si>
  <si>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</si>
  <si>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</si>
  <si>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</si>
  <si>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</si>
  <si>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</si>
  <si>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</si>
  <si>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</si>
  <si>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</si>
  <si>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</si>
  <si>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</si>
  <si>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</si>
  <si>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</si>
  <si>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</si>
  <si>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</si>
  <si>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</si>
  <si>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</si>
  <si>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</si>
  <si>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</si>
  <si>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</si>
  <si>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</si>
  <si>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</si>
  <si>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</si>
  <si>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</si>
  <si>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</si>
  <si>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</si>
  <si>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</si>
  <si>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</si>
  <si>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</si>
  <si>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</si>
  <si>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</si>
  <si>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</si>
  <si>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</si>
  <si>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</si>
  <si>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</si>
  <si>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</si>
  <si>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</si>
  <si>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</si>
  <si>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</si>
  <si>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</si>
  <si>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</si>
  <si>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</si>
  <si>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</si>
  <si>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</si>
  <si>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</si>
  <si>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</si>
  <si>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</si>
  <si>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</si>
  <si>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</si>
  <si>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</si>
  <si>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</si>
  <si>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</si>
  <si>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</si>
  <si>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</si>
  <si>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</si>
  <si>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</si>
  <si>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</si>
  <si>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</si>
  <si>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</si>
  <si>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</si>
  <si>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</si>
  <si>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</si>
  <si>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</si>
  <si>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</si>
  <si>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</si>
  <si>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</si>
  <si>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</si>
  <si>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</si>
  <si>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</si>
  <si>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</si>
  <si>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</si>
  <si>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</si>
  <si>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</si>
  <si>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</si>
  <si>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</si>
  <si>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</si>
  <si>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</si>
  <si>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</si>
  <si>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</si>
  <si>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</si>
  <si>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</si>
  <si>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</si>
  <si>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</si>
  <si>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</si>
  <si>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</si>
  <si>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</si>
  <si>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</si>
  <si>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</si>
  <si>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</si>
  <si>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</si>
  <si>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</si>
  <si>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</si>
  <si>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</si>
  <si>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</si>
  <si>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</si>
  <si>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</si>
  <si>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</si>
  <si>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</si>
  <si>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</si>
  <si>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</si>
  <si>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</si>
  <si>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</si>
  <si>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</si>
  <si>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</si>
  <si>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</si>
  <si>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</si>
  <si>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</si>
  <si>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</si>
  <si>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</si>
  <si>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</si>
  <si>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</si>
  <si>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</si>
  <si>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</si>
  <si>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</si>
  <si>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</si>
  <si>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</si>
  <si>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</si>
  <si>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</si>
  <si>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</si>
  <si>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</si>
  <si>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</si>
  <si>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</si>
  <si>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</si>
  <si>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</si>
  <si>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</si>
  <si>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</si>
  <si>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</si>
  <si>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</si>
  <si>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</si>
  <si>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</si>
  <si>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</si>
  <si>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</si>
  <si>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</si>
  <si>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</si>
  <si>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</si>
  <si>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</si>
  <si>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</si>
  <si>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</si>
  <si>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</si>
  <si>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</si>
  <si>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</si>
  <si>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</si>
  <si>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</si>
  <si>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</si>
  <si>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</si>
  <si>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</si>
  <si>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</si>
  <si>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</si>
  <si>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</si>
  <si>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</si>
  <si>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</si>
  <si>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</si>
  <si>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</si>
  <si>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</si>
  <si>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</si>
  <si>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</si>
  <si>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</si>
  <si>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</si>
  <si>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</si>
  <si>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</si>
  <si>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</si>
  <si>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</si>
  <si>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</si>
  <si>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</si>
  <si>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</si>
  <si>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</si>
  <si>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</si>
  <si>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</si>
  <si>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</si>
  <si>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</si>
  <si>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</si>
  <si>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</si>
  <si>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</si>
  <si>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</si>
  <si>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</si>
  <si>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</si>
  <si>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</si>
  <si>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</si>
  <si>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</si>
  <si>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</si>
  <si>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</si>
  <si>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</si>
  <si>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</si>
  <si>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</si>
  <si>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</si>
  <si>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</si>
  <si>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</si>
  <si>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</si>
  <si>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</si>
  <si>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</si>
  <si>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</si>
  <si>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</si>
  <si>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</si>
  <si>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</si>
  <si>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</si>
  <si>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</si>
  <si>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</si>
  <si>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</si>
  <si>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</si>
  <si>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</si>
  <si>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</si>
  <si>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</si>
  <si>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</si>
  <si>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</si>
  <si>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</si>
  <si>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</si>
  <si>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</si>
  <si>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</si>
  <si>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</si>
  <si>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</si>
  <si>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</si>
  <si>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</si>
  <si>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</si>
  <si>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</si>
  <si>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</si>
  <si>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</si>
  <si>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</si>
  <si>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</si>
  <si>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</si>
  <si>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</si>
  <si>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</si>
  <si>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</si>
  <si>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</si>
  <si>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</si>
  <si>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</si>
  <si>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</si>
  <si>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</si>
  <si>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</si>
  <si>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</si>
  <si>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</si>
  <si>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</si>
  <si>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</si>
  <si>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</si>
  <si>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</si>
  <si>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</si>
  <si>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</si>
  <si>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</si>
  <si>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</si>
  <si>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</si>
  <si>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</si>
  <si>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</si>
  <si>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</si>
  <si>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</si>
  <si>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</si>
  <si>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</si>
  <si>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</si>
  <si>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</si>
  <si>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</si>
  <si>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</si>
  <si>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</si>
  <si>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</si>
  <si>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</si>
  <si>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</si>
  <si>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</si>
  <si>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</si>
  <si>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</si>
  <si>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</si>
  <si>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</si>
  <si>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</si>
  <si>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</si>
  <si>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</si>
  <si>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</si>
  <si>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</si>
  <si>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</si>
  <si>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</si>
  <si>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</si>
  <si>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</si>
  <si>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</si>
  <si>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</si>
  <si>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</si>
  <si>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</si>
  <si>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</si>
  <si>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</si>
  <si>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</si>
  <si>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</si>
  <si>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</si>
  <si>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</si>
  <si>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</si>
  <si>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</si>
  <si>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</si>
  <si>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</si>
  <si>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</si>
  <si>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</si>
  <si>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</si>
  <si>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</si>
  <si>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</si>
  <si>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</si>
  <si>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</si>
  <si>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</si>
  <si>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</si>
  <si>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</si>
  <si>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</si>
  <si>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</si>
  <si>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</si>
  <si>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</si>
  <si>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</si>
  <si>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</si>
  <si>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</si>
  <si>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</si>
  <si>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</si>
  <si>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</si>
  <si>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</si>
  <si>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</si>
  <si>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</si>
  <si>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</si>
  <si>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</si>
  <si>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</si>
  <si>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</si>
  <si>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</si>
  <si>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</si>
  <si>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</si>
  <si>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</si>
  <si>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</si>
  <si>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</si>
  <si>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</si>
  <si>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</si>
  <si>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</si>
  <si>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</si>
  <si>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</si>
  <si>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</si>
  <si>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</si>
  <si>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</si>
  <si>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</si>
  <si>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</si>
  <si>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</si>
  <si>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</si>
  <si>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</si>
  <si>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</si>
  <si>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</si>
  <si>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</si>
  <si>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</si>
  <si>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</si>
  <si>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</si>
  <si>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</si>
  <si>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</si>
  <si>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</si>
  <si>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</si>
  <si>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</si>
  <si>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</si>
  <si>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</si>
  <si>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</si>
  <si>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</si>
  <si>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</si>
  <si>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</si>
  <si>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</si>
  <si>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</si>
  <si>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</si>
  <si>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</si>
  <si>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</si>
  <si>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</si>
  <si>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</si>
  <si>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</si>
  <si>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</si>
  <si>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</si>
  <si>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</si>
  <si>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</si>
  <si>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</si>
  <si>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</si>
  <si>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</si>
  <si>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</si>
  <si>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</si>
  <si>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</si>
  <si>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</si>
  <si>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</si>
  <si>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</si>
  <si>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</si>
  <si>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</si>
  <si>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</si>
  <si>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</si>
  <si>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</si>
  <si>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</si>
  <si>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</si>
  <si>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</si>
  <si>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</si>
  <si>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</si>
  <si>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</si>
  <si>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</si>
  <si>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</si>
  <si>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</si>
  <si>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</si>
  <si>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</si>
  <si>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</si>
  <si>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</si>
  <si>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</si>
  <si>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</si>
  <si>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</si>
  <si>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</si>
  <si>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</si>
  <si>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</si>
  <si>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</si>
  <si>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</si>
  <si>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</si>
  <si>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</si>
  <si>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</si>
  <si>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</si>
  <si>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</si>
  <si>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</si>
  <si>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</si>
  <si>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</si>
  <si>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</si>
  <si>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</si>
  <si>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</si>
  <si>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</si>
  <si>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</si>
  <si>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</si>
  <si>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</si>
  <si>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</si>
  <si>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</si>
  <si>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</si>
  <si>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</si>
  <si>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</si>
  <si>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</si>
  <si>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</si>
  <si>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</si>
  <si>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</si>
  <si>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</si>
  <si>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</si>
  <si>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</si>
  <si>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</si>
  <si>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</si>
  <si>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</si>
  <si>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</si>
  <si>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</si>
  <si>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</si>
  <si>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</si>
  <si>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</si>
  <si>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</si>
  <si>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</si>
  <si>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</si>
  <si>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</si>
  <si>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</si>
  <si>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</si>
  <si>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</si>
  <si>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</si>
  <si>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</si>
  <si>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</si>
  <si>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</si>
  <si>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</si>
  <si>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</si>
  <si>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</si>
  <si>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</si>
  <si>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</si>
  <si>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</si>
  <si>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</si>
  <si>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</si>
  <si>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</si>
  <si>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</si>
  <si>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</si>
  <si>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</si>
  <si>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</si>
  <si>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</si>
  <si>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</si>
  <si>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</si>
  <si>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</si>
  <si>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</si>
  <si>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</si>
  <si>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</si>
  <si>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</si>
  <si>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</si>
  <si>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</si>
  <si>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</si>
  <si>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</si>
  <si>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</si>
  <si>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</si>
  <si>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</si>
  <si>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</si>
  <si>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</si>
  <si>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</si>
  <si>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</si>
  <si>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</si>
  <si>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</si>
  <si>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</si>
  <si>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</si>
  <si>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</si>
  <si>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</si>
  <si>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</si>
  <si>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</si>
  <si>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</si>
  <si>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</si>
  <si>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</si>
  <si>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</si>
  <si>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</si>
  <si>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</si>
  <si>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</si>
  <si>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</si>
  <si>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</si>
  <si>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</si>
  <si>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</si>
  <si>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</si>
  <si>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</si>
  <si>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</si>
  <si>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</si>
  <si>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</si>
  <si>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</si>
  <si>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</si>
  <si>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</si>
  <si>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</si>
  <si>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</si>
  <si>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</si>
  <si>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</si>
  <si>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</si>
  <si>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</si>
  <si>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</si>
  <si>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</si>
  <si>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</si>
  <si>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</si>
  <si>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</si>
  <si>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</si>
  <si>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</si>
  <si>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</si>
  <si>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</si>
  <si>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</si>
  <si>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</si>
  <si>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</si>
  <si>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</si>
  <si>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</si>
  <si>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</si>
  <si>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</si>
  <si>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</si>
  <si>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</si>
  <si>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</si>
  <si>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</si>
  <si>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</si>
  <si>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</si>
  <si>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</si>
  <si>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</si>
  <si>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</si>
  <si>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</si>
  <si>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</si>
  <si>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</si>
  <si>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</si>
  <si>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</si>
  <si>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</si>
  <si>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</si>
  <si>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</si>
  <si>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</si>
  <si>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</si>
  <si>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</si>
  <si>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</si>
  <si>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</si>
  <si>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</si>
  <si>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</si>
  <si>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</si>
  <si>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</si>
  <si>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</si>
  <si>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</si>
  <si>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</si>
  <si>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</si>
  <si>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</si>
  <si>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</si>
  <si>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</si>
  <si>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</si>
  <si>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</si>
  <si>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</si>
  <si>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</si>
  <si>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</si>
  <si>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</si>
  <si>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</si>
  <si>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</si>
  <si>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</si>
  <si>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</si>
  <si>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</si>
  <si>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</si>
  <si>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</si>
  <si>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</si>
  <si>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</si>
  <si>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</si>
  <si>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</si>
  <si>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</si>
  <si>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</si>
  <si>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</si>
  <si>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</si>
  <si>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</si>
  <si>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</si>
  <si>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</si>
  <si>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</si>
  <si>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</si>
  <si>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</si>
  <si>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</si>
  <si>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</si>
  <si>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</si>
  <si>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</si>
  <si>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</si>
  <si>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</si>
  <si>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</si>
  <si>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</si>
  <si>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</si>
  <si>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</si>
  <si>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</si>
  <si>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</si>
  <si>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</si>
  <si>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</si>
  <si>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</si>
  <si>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</si>
  <si>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</si>
  <si>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</si>
  <si>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</si>
  <si>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</si>
  <si>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</si>
  <si>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</si>
  <si>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</si>
  <si>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</si>
  <si>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</si>
  <si>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</si>
  <si>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</si>
  <si>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</si>
  <si>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</si>
  <si>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</si>
  <si>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</si>
  <si>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</si>
  <si>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</si>
  <si>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</si>
  <si>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</si>
  <si>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</si>
  <si>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</si>
  <si>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</si>
  <si>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</si>
  <si>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</si>
  <si>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</si>
  <si>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</si>
  <si>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</si>
  <si>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</si>
  <si>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</si>
  <si>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</si>
  <si>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</si>
  <si>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</si>
  <si>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</si>
  <si>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</si>
  <si>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</si>
  <si>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</si>
  <si>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</si>
  <si>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</si>
  <si>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</si>
  <si>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</si>
  <si>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</si>
  <si>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</si>
  <si>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</si>
  <si>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</si>
  <si>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</si>
  <si>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</si>
  <si>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</si>
  <si>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</si>
  <si>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</si>
  <si>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</si>
  <si>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</si>
  <si>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</si>
  <si>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</si>
  <si>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</si>
  <si>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</si>
  <si>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</si>
  <si>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</si>
  <si>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</si>
  <si>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</si>
  <si>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</si>
  <si>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</si>
  <si>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</si>
  <si>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</si>
  <si>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</si>
  <si>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</si>
  <si>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</si>
  <si>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</si>
  <si>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</si>
  <si>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</si>
  <si>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</si>
  <si>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</si>
  <si>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</si>
  <si>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</si>
  <si>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</si>
  <si>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</si>
  <si>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</si>
  <si>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</si>
  <si>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</si>
  <si>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</si>
  <si>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</si>
  <si>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</si>
  <si>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</si>
  <si>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</si>
  <si>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</si>
  <si>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</si>
  <si>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</si>
  <si>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</si>
  <si>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</si>
  <si>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</si>
  <si>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</si>
  <si>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</si>
  <si>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</si>
  <si>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</si>
  <si>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</si>
  <si>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</si>
  <si>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</si>
  <si>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</si>
  <si>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</si>
  <si>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</si>
  <si>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</si>
  <si>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</si>
  <si>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</si>
  <si>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</si>
  <si>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</si>
  <si>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</si>
  <si>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</si>
  <si>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</si>
  <si>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</si>
  <si>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</si>
  <si>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</si>
  <si>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</si>
  <si>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</si>
  <si>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</si>
  <si>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</si>
  <si>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</si>
  <si>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</si>
  <si>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</si>
  <si>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</si>
  <si>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</si>
  <si>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</si>
  <si>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</si>
  <si>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</si>
  <si>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</si>
  <si>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</si>
  <si>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</si>
  <si>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</si>
  <si>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</si>
  <si>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</si>
  <si>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</si>
  <si>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</si>
  <si>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</si>
  <si>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</si>
  <si>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</si>
  <si>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</si>
  <si>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</si>
  <si>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</si>
  <si>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</si>
  <si>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</si>
  <si>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</si>
  <si>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</si>
  <si>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</si>
  <si>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</si>
  <si>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</si>
  <si>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</si>
  <si>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</si>
  <si>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</si>
  <si>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</si>
  <si>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</si>
  <si>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</si>
  <si>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</si>
  <si>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</si>
  <si>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</si>
  <si>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</si>
  <si>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</si>
  <si>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</si>
  <si>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</si>
  <si>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</si>
  <si>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</si>
  <si>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</si>
  <si>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</si>
  <si>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</si>
  <si>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</si>
  <si>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</si>
  <si>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</si>
  <si>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</si>
  <si>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</si>
  <si>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</si>
  <si>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</si>
  <si>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</si>
  <si>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</si>
  <si>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</si>
  <si>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</si>
  <si>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</si>
  <si>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</si>
  <si>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</si>
  <si>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</si>
  <si>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</si>
  <si>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</si>
  <si>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</si>
  <si>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</si>
  <si>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</si>
  <si>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</si>
  <si>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</si>
  <si>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</si>
  <si>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</si>
  <si>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</si>
  <si>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</si>
  <si>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</si>
  <si>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</si>
  <si>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</si>
  <si>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</si>
  <si>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</si>
  <si>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</si>
  <si>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</si>
  <si>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</si>
  <si>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</si>
  <si>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</si>
  <si>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</si>
  <si>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</si>
  <si>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</si>
  <si>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</si>
  <si>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</si>
  <si>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</si>
  <si>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</si>
  <si>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</si>
  <si>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</si>
  <si>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</si>
  <si>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</si>
  <si>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</si>
  <si>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</si>
  <si>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</si>
  <si>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</si>
  <si>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</si>
  <si>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</si>
  <si>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</si>
  <si>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</si>
  <si>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</si>
  <si>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</si>
  <si>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</si>
  <si>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</si>
  <si>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</si>
  <si>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</si>
  <si>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</si>
  <si>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</si>
  <si>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</si>
  <si>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</si>
  <si>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</si>
  <si>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</si>
  <si>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</si>
  <si>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</si>
  <si>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</si>
  <si>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</si>
  <si>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</si>
  <si>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</si>
  <si>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</si>
  <si>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</si>
  <si>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</si>
  <si>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</si>
  <si>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</si>
  <si>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</si>
  <si>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</si>
  <si>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</si>
  <si>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</si>
  <si>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</si>
  <si>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</si>
  <si>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</si>
  <si>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</si>
  <si>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</si>
  <si>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</si>
  <si>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</si>
  <si>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</si>
  <si>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</si>
  <si>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</si>
  <si>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</si>
  <si>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</si>
  <si>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</si>
  <si>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</si>
  <si>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</si>
  <si>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</si>
  <si>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</si>
  <si>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</si>
  <si>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</si>
  <si>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</si>
  <si>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</si>
  <si>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</si>
  <si>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</si>
  <si>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</si>
  <si>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</si>
  <si>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</si>
  <si>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</si>
  <si>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</si>
  <si>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</si>
  <si>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</si>
  <si>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</si>
  <si>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</si>
  <si>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</si>
  <si>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</si>
  <si>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</si>
  <si>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</si>
  <si>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</si>
  <si>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</si>
  <si>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</si>
  <si>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</si>
  <si>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</si>
  <si>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</si>
  <si>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</si>
  <si>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</si>
  <si>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</si>
  <si>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</si>
  <si>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</si>
  <si>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</si>
  <si>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</si>
  <si>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</si>
  <si>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</si>
  <si>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</si>
  <si>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</si>
  <si>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</si>
  <si>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</si>
  <si>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</si>
  <si>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</si>
  <si>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</si>
  <si>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</si>
  <si>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</si>
  <si>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</si>
  <si>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</si>
  <si>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</si>
  <si>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</si>
  <si>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</si>
  <si>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</si>
  <si>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</si>
  <si>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</si>
  <si>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</si>
  <si>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</si>
  <si>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</si>
  <si>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</si>
  <si>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</si>
  <si>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</si>
  <si>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</si>
  <si>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</si>
  <si>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</si>
  <si>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</si>
  <si>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</si>
  <si>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</si>
  <si>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</si>
  <si>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</si>
  <si>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</si>
  <si>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</si>
  <si>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</si>
  <si>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</si>
  <si>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</si>
  <si>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</si>
  <si>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</si>
  <si>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</si>
  <si>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</si>
  <si>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</si>
  <si>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</si>
  <si>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</si>
  <si>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</si>
  <si>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</si>
  <si>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</si>
  <si>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</si>
  <si>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</si>
  <si>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</si>
  <si>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</si>
  <si>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</si>
  <si>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</si>
  <si>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</si>
  <si>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</si>
  <si>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</si>
  <si>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</si>
  <si>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</si>
  <si>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</si>
  <si>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</si>
  <si>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</si>
  <si>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</si>
  <si>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</si>
  <si>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</si>
  <si>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</si>
  <si>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</si>
  <si>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</si>
  <si>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</si>
  <si>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</si>
  <si>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</si>
  <si>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</si>
  <si>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</si>
  <si>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</si>
  <si>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</si>
  <si>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</si>
  <si>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</si>
  <si>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</si>
  <si>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</si>
  <si>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</si>
  <si>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</si>
  <si>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</si>
  <si>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</si>
  <si>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</si>
  <si>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</si>
  <si>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</si>
  <si>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</si>
  <si>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</si>
  <si>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</si>
  <si>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</si>
  <si>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</si>
  <si>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</si>
  <si>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</si>
  <si>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</si>
  <si>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</si>
  <si>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</si>
  <si>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</si>
  <si>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</si>
  <si>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</si>
  <si>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</si>
  <si>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</si>
  <si>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</si>
  <si>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</si>
  <si>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</si>
  <si>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</si>
  <si>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</si>
  <si>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</si>
  <si>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</si>
  <si>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</si>
  <si>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</si>
  <si>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</si>
  <si>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</si>
  <si>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</si>
  <si>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</si>
  <si>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</si>
  <si>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</si>
  <si>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</si>
  <si>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</si>
  <si>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</si>
  <si>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</si>
  <si>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</si>
  <si>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</si>
  <si>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</si>
  <si>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</si>
  <si>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</si>
  <si>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</si>
  <si>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</si>
  <si>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</si>
  <si>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</si>
  <si>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</si>
  <si>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</si>
  <si>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</si>
  <si>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</si>
  <si>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</si>
  <si>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</si>
  <si>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</si>
  <si>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</si>
  <si>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</si>
  <si>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</si>
  <si>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</si>
  <si>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</si>
  <si>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</si>
  <si>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</si>
  <si>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</si>
  <si>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</si>
  <si>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</si>
  <si>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</si>
  <si>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</si>
  <si>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</si>
  <si>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</si>
  <si>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</si>
  <si>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</si>
  <si>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</si>
  <si>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</si>
  <si>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</si>
  <si>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</si>
  <si>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</si>
  <si>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</si>
  <si>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</si>
  <si>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</si>
  <si>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</si>
  <si>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</si>
  <si>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</si>
  <si>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</si>
  <si>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</si>
  <si>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</si>
  <si>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</si>
  <si>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</si>
  <si>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</si>
  <si>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</si>
  <si>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</si>
  <si>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</si>
  <si>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</si>
  <si>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</si>
  <si>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</si>
  <si>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</si>
  <si>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</si>
  <si>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</si>
  <si>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</si>
  <si>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</si>
  <si>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</si>
  <si>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</si>
  <si>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</si>
  <si>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</si>
  <si>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</si>
  <si>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</si>
  <si>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</si>
  <si>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</si>
  <si>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</si>
  <si>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</si>
  <si>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</si>
  <si>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</si>
  <si>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</si>
  <si>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</si>
  <si>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</si>
  <si>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</si>
  <si>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</si>
  <si>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</si>
  <si>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</si>
  <si>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</si>
  <si>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</si>
  <si>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</si>
  <si>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</si>
  <si>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</si>
  <si>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</si>
  <si>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</si>
  <si>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</si>
  <si>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</si>
  <si>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</si>
  <si>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</si>
  <si>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</si>
  <si>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</si>
  <si>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</si>
  <si>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</si>
  <si>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</si>
  <si>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</si>
  <si>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</si>
  <si>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</si>
  <si>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</si>
  <si>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</si>
  <si>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</si>
  <si>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</si>
  <si>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</si>
  <si>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</si>
  <si>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</si>
  <si>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</si>
  <si>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</si>
  <si>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</si>
  <si>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</si>
  <si>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</si>
  <si>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</si>
  <si>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</si>
  <si>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</si>
  <si>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</si>
  <si>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</si>
  <si>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</si>
  <si>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</si>
  <si>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</si>
  <si>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</si>
  <si>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</si>
  <si>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</si>
  <si>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</si>
  <si>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</si>
  <si>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</si>
  <si>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</si>
  <si>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</si>
  <si>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</si>
  <si>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</si>
  <si>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</si>
  <si>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</si>
  <si>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</si>
  <si>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</si>
  <si>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</si>
  <si>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</si>
  <si>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</si>
  <si>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</si>
  <si>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</si>
  <si>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</si>
  <si>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</si>
  <si>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</si>
  <si>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</si>
  <si>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</si>
  <si>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</si>
  <si>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</si>
  <si>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</si>
  <si>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</si>
  <si>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</si>
  <si>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</si>
  <si>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</si>
  <si>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</si>
  <si>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</si>
  <si>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</si>
  <si>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</si>
  <si>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</si>
  <si>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</si>
  <si>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</si>
  <si>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</si>
  <si>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</si>
  <si>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</si>
  <si>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</si>
  <si>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</si>
  <si>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</si>
  <si>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</si>
  <si>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</si>
  <si>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</si>
  <si>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</si>
  <si>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</si>
  <si>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</si>
  <si>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</si>
  <si>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</si>
  <si>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</si>
  <si>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</si>
  <si>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</si>
  <si>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</si>
  <si>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</si>
  <si>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</si>
  <si>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</si>
  <si>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</si>
  <si>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</si>
  <si>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</si>
  <si>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</si>
  <si>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</si>
  <si>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</si>
  <si>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</si>
  <si>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</si>
  <si>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</si>
  <si>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</si>
  <si>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</si>
  <si>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</si>
  <si>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</si>
  <si>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</si>
  <si>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</si>
  <si>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</si>
  <si>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</si>
  <si>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</si>
  <si>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</si>
  <si>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</si>
  <si>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</si>
  <si>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</si>
  <si>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</si>
  <si>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</si>
  <si>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</si>
  <si>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</si>
  <si>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</si>
  <si>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</si>
  <si>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</si>
  <si>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</si>
  <si>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</si>
  <si>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</si>
  <si>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</si>
  <si>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</si>
  <si>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</si>
  <si>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</si>
  <si>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</si>
  <si>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</si>
  <si>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</si>
  <si>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</si>
  <si>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</si>
  <si>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</si>
  <si>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</si>
  <si>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</si>
  <si>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</si>
  <si>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</si>
  <si>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</si>
  <si>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</si>
  <si>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</si>
  <si>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</si>
  <si>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</si>
  <si>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</si>
  <si>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</si>
  <si>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</si>
  <si>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</si>
  <si>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</si>
  <si>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</si>
  <si>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</si>
  <si>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</si>
  <si>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</si>
  <si>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</si>
  <si>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</si>
  <si>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</si>
  <si>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</si>
  <si>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</si>
  <si>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</si>
  <si>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</si>
  <si>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</si>
  <si>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</si>
  <si>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</si>
  <si>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</si>
  <si>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</si>
  <si>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</si>
  <si>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</si>
  <si>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</si>
  <si>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</si>
  <si>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</si>
  <si>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</si>
  <si>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</si>
  <si>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</si>
  <si>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</si>
  <si>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</si>
  <si>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</si>
  <si>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</si>
  <si>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</si>
  <si>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</si>
  <si>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</si>
  <si>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</si>
  <si>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</si>
  <si>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</si>
  <si>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</si>
  <si>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</si>
  <si>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</si>
  <si>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</si>
  <si>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</si>
  <si>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</si>
  <si>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</si>
  <si>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</si>
  <si>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</si>
  <si>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</si>
  <si>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</si>
  <si>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</si>
  <si>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</si>
  <si>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</si>
  <si>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</si>
  <si>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</si>
  <si>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</si>
  <si>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</si>
  <si>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</si>
  <si>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</si>
  <si>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</si>
  <si>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</si>
  <si>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</si>
  <si>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</si>
  <si>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</si>
  <si>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</si>
  <si>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</si>
  <si>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</si>
  <si>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</si>
  <si>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</si>
  <si>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</si>
  <si>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</si>
  <si>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</si>
  <si>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</si>
  <si>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</si>
  <si>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</si>
  <si>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</si>
  <si>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</si>
  <si>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</si>
  <si>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</si>
  <si>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</si>
  <si>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</si>
  <si>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</si>
  <si>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</si>
  <si>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</si>
  <si>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</si>
  <si>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</si>
  <si>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</si>
  <si>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</si>
  <si>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</si>
  <si>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</si>
  <si>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</si>
  <si>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</si>
  <si>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</si>
  <si>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</si>
  <si>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</si>
  <si>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</si>
  <si>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</si>
  <si>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</si>
  <si>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</si>
  <si>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</si>
  <si>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</si>
  <si>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</si>
  <si>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</si>
  <si>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</si>
  <si>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</si>
  <si>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</si>
  <si>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</si>
  <si>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</si>
  <si>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</si>
  <si>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</si>
  <si>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</si>
  <si>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</si>
  <si>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</si>
  <si>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</si>
  <si>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</si>
  <si>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</si>
  <si>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</si>
  <si>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</si>
  <si>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</si>
  <si>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</si>
  <si>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</si>
  <si>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</si>
  <si>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</si>
  <si>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</si>
  <si>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</si>
  <si>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</si>
  <si>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</si>
  <si>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</si>
  <si>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</si>
  <si>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</si>
  <si>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</si>
  <si>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</si>
  <si>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</si>
  <si>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</si>
  <si>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</si>
  <si>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</si>
  <si>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</si>
  <si>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</si>
  <si>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</si>
  <si>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</si>
  <si>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</si>
  <si>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</si>
  <si>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</si>
  <si>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</si>
  <si>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</si>
  <si>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</si>
  <si>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</si>
  <si>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</si>
  <si>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</si>
  <si>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</si>
  <si>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</si>
  <si>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</si>
  <si>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</si>
  <si>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</si>
  <si>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</si>
  <si>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</si>
  <si>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</si>
  <si>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</si>
  <si>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</si>
  <si>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</si>
  <si>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</si>
  <si>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</si>
  <si>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</si>
  <si>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</si>
  <si>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</si>
  <si>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</si>
  <si>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</si>
  <si>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</si>
  <si>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</si>
  <si>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</si>
  <si>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</si>
  <si>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</si>
  <si>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</si>
  <si>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</si>
  <si>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</si>
  <si>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</si>
  <si>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</si>
  <si>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</si>
  <si>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</si>
  <si>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</si>
  <si>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</si>
  <si>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</si>
  <si>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</si>
  <si>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</si>
  <si>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</si>
  <si>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</si>
  <si>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</si>
  <si>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</si>
  <si>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</si>
  <si>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</si>
  <si>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</si>
  <si>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</si>
  <si>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</si>
  <si>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</si>
  <si>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</si>
  <si>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</si>
  <si>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</si>
  <si>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</si>
  <si>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</si>
  <si>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</si>
  <si>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</si>
  <si>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</si>
  <si>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</si>
  <si>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</si>
  <si>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</si>
  <si>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</si>
  <si>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</si>
  <si>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</si>
  <si>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</si>
  <si>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</si>
  <si>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</si>
  <si>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</si>
  <si>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</si>
  <si>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</si>
  <si>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</si>
  <si>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</si>
  <si>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</si>
  <si>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</si>
  <si>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</si>
  <si>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</si>
  <si>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</si>
  <si>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</si>
  <si>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</si>
  <si>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</si>
  <si>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</si>
  <si>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</si>
  <si>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</si>
  <si>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</si>
  <si>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</si>
  <si>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</si>
  <si>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</si>
  <si>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</si>
  <si>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</si>
  <si>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</si>
  <si>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</si>
  <si>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</si>
  <si>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</si>
  <si>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</si>
  <si>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</si>
  <si>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</si>
  <si>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</si>
  <si>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</si>
  <si>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</si>
  <si>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</si>
  <si>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</si>
  <si>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</si>
  <si>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</si>
  <si>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</si>
  <si>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</si>
  <si>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</si>
  <si>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</si>
  <si>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</si>
  <si>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</si>
  <si>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</si>
  <si>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</si>
  <si>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</si>
  <si>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</si>
  <si>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</si>
  <si>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</si>
  <si>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</si>
  <si>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</si>
  <si>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</si>
  <si>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</si>
  <si>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</si>
  <si>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</si>
  <si>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</si>
  <si>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</si>
  <si>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</si>
  <si>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</si>
  <si>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</si>
  <si>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</si>
  <si>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</si>
  <si>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</si>
  <si>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</si>
  <si>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</si>
  <si>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</si>
  <si>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</si>
  <si>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</si>
  <si>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</si>
  <si>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</si>
  <si>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</si>
  <si>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</si>
  <si>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</si>
  <si>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</si>
  <si>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</si>
  <si>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</si>
  <si>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</si>
  <si>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</si>
  <si>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</si>
  <si>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</si>
  <si>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</si>
  <si>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</si>
  <si>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</si>
  <si>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</si>
  <si>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</si>
  <si>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</si>
  <si>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</si>
  <si>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</si>
  <si>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</si>
  <si>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</si>
  <si>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</si>
  <si>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</si>
  <si>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</si>
  <si>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</si>
  <si>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</si>
  <si>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</si>
  <si>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</si>
  <si>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</si>
  <si>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</si>
  <si>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</si>
  <si>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</si>
  <si>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</si>
  <si>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</si>
  <si>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</si>
  <si>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</si>
  <si>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</si>
  <si>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</si>
  <si>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</si>
  <si>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</si>
  <si>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</si>
  <si>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</si>
  <si>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</si>
  <si>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</si>
  <si>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</si>
  <si>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</si>
  <si>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</si>
  <si>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</si>
  <si>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</si>
  <si>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</si>
  <si>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</si>
  <si>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</si>
  <si>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</si>
  <si>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</si>
  <si>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</si>
  <si>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</si>
  <si>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</si>
  <si>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</si>
  <si>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</si>
  <si>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</si>
  <si>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</si>
  <si>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</si>
  <si>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</si>
  <si>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</si>
  <si>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</si>
  <si>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</si>
  <si>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</si>
  <si>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</si>
  <si>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</si>
  <si>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</si>
  <si>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</si>
  <si>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</si>
  <si>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</si>
  <si>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</si>
  <si>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</si>
  <si>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</si>
  <si>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</si>
  <si>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</si>
  <si>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</si>
  <si>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</si>
  <si>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</si>
  <si>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</si>
  <si>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</si>
  <si>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</si>
  <si>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</si>
  <si>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</si>
  <si>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</si>
  <si>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</si>
  <si>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</si>
  <si>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</si>
  <si>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</si>
  <si>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</si>
  <si>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</si>
  <si>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</si>
  <si>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</si>
  <si>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</si>
  <si>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</si>
  <si>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</si>
  <si>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</si>
  <si>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</si>
  <si>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</si>
  <si>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</si>
  <si>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</si>
  <si>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</si>
  <si>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</si>
  <si>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</si>
  <si>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</si>
  <si>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</si>
  <si>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</si>
  <si>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</si>
  <si>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</si>
  <si>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</si>
  <si>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</si>
  <si>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</si>
  <si>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</si>
  <si>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</si>
  <si>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</si>
  <si>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</si>
  <si>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</si>
  <si>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</si>
  <si>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</si>
  <si>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</si>
  <si>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</si>
  <si>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</si>
  <si>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</si>
  <si>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</si>
  <si>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</si>
  <si>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</si>
  <si>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</si>
  <si>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</si>
  <si>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</si>
  <si>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</si>
  <si>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</si>
  <si>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</si>
  <si>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</si>
  <si>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</si>
  <si>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</si>
  <si>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</si>
  <si>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</si>
  <si>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</si>
  <si>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</si>
  <si>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</si>
  <si>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</si>
  <si>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</si>
  <si>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</si>
  <si>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</si>
  <si>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</si>
  <si>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</si>
  <si>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</si>
  <si>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</si>
  <si>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</si>
  <si>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</si>
  <si>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</si>
  <si>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</si>
  <si>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</si>
  <si>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</si>
  <si>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</si>
  <si>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</si>
  <si>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</si>
  <si>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</si>
  <si>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</si>
  <si>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</si>
  <si>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</si>
  <si>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</si>
  <si>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</si>
  <si>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</si>
  <si>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</si>
  <si>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</si>
  <si>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</si>
  <si>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</si>
  <si>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</si>
  <si>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</si>
  <si>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</si>
  <si>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</si>
  <si>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</si>
  <si>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</si>
  <si>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</si>
  <si>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</si>
  <si>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</si>
  <si>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</si>
  <si>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</si>
  <si>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</si>
  <si>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</si>
  <si>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</si>
  <si>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</si>
  <si>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</si>
  <si>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</si>
  <si>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</si>
  <si>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</si>
  <si>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</si>
  <si>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</si>
  <si>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</si>
  <si>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</si>
  <si>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</si>
  <si>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</si>
  <si>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</si>
  <si>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</si>
  <si>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</si>
  <si>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</si>
  <si>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</si>
  <si>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</si>
  <si>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</si>
  <si>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</si>
  <si>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</si>
  <si>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</si>
  <si>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</si>
  <si>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</si>
  <si>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</si>
  <si>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</si>
  <si>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</si>
  <si>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</si>
  <si>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</si>
  <si>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</si>
  <si>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</si>
  <si>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</si>
  <si>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</si>
  <si>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</si>
  <si>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</si>
  <si>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</si>
  <si>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</si>
  <si>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</si>
  <si>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</si>
  <si>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</si>
  <si>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</si>
  <si>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</si>
  <si>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</si>
  <si>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</si>
  <si>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</si>
  <si>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</si>
  <si>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</si>
  <si>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</si>
  <si>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</si>
  <si>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</si>
  <si>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</si>
  <si>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</si>
  <si>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</si>
  <si>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</si>
  <si>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</si>
  <si>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</si>
  <si>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</si>
  <si>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</si>
  <si>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</si>
  <si>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</si>
  <si>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</si>
  <si>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</si>
  <si>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</si>
  <si>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</si>
  <si>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</si>
  <si>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</si>
  <si>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</si>
  <si>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</si>
  <si>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</si>
  <si>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</si>
  <si>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</si>
  <si>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</si>
  <si>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</si>
  <si>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</si>
  <si>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</si>
  <si>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</si>
  <si>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</si>
  <si>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</si>
  <si>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</si>
  <si>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</si>
  <si>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</si>
  <si>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</si>
  <si>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</si>
  <si>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</si>
  <si>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</si>
  <si>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</si>
  <si>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</si>
  <si>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</si>
  <si>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</si>
  <si>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</si>
  <si>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</si>
  <si>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</si>
  <si>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</si>
  <si>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</si>
  <si>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</si>
  <si>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</si>
  <si>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</si>
  <si>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</si>
  <si>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</si>
  <si>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</si>
  <si>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</si>
  <si>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</si>
  <si>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</si>
  <si>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</si>
  <si>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</si>
  <si>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</si>
  <si>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</si>
  <si>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</si>
  <si>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</si>
  <si>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</si>
  <si>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</si>
  <si>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</si>
  <si>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</si>
  <si>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</si>
  <si>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</si>
  <si>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</si>
  <si>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</si>
  <si>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</si>
  <si>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</si>
  <si>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</si>
  <si>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</si>
  <si>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</si>
  <si>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</si>
  <si>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</si>
  <si>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</si>
  <si>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</si>
  <si>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</si>
  <si>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</si>
  <si>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</si>
  <si>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</si>
  <si>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</si>
  <si>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</si>
  <si>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</si>
  <si>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</si>
  <si>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</si>
  <si>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</si>
  <si>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</si>
  <si>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</si>
  <si>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</si>
  <si>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</si>
  <si>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</si>
  <si>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</si>
  <si>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</si>
  <si>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</si>
  <si>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</si>
  <si>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</si>
  <si>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</si>
  <si>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</si>
  <si>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</si>
  <si>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</si>
  <si>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</si>
  <si>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</si>
  <si>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</si>
  <si>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</si>
  <si>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</si>
  <si>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</si>
  <si>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</si>
  <si>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</si>
  <si>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</si>
  <si>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</si>
  <si>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</si>
  <si>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</si>
  <si>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</si>
  <si>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</si>
  <si>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</si>
  <si>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</si>
  <si>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</si>
  <si>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</si>
  <si>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</si>
  <si>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</si>
  <si>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</si>
  <si>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</si>
  <si>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</si>
  <si>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</si>
  <si>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</si>
  <si>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</si>
  <si>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</si>
  <si>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</si>
  <si>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</si>
  <si>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</si>
  <si>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</si>
  <si>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</si>
  <si>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</si>
  <si>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</si>
  <si>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</si>
  <si>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</si>
  <si>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</si>
  <si>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</si>
  <si>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</si>
  <si>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</si>
  <si>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</si>
  <si>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</si>
  <si>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</si>
  <si>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</si>
  <si>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</si>
  <si>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</si>
  <si>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</si>
  <si>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</si>
  <si>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</si>
  <si>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</si>
  <si>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</si>
  <si>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</si>
  <si>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</si>
  <si>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</si>
  <si>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</si>
  <si>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</si>
  <si>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</si>
  <si>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</si>
  <si>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</si>
  <si>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</si>
  <si>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</si>
  <si>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</si>
  <si>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</si>
  <si>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</si>
  <si>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</si>
  <si>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</si>
  <si>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</si>
  <si>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</si>
  <si>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</si>
  <si>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</si>
  <si>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</si>
  <si>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</si>
  <si>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</si>
  <si>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</si>
  <si>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</si>
  <si>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</si>
  <si>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</si>
  <si>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</si>
  <si>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</si>
  <si>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</si>
  <si>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</si>
  <si>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</si>
  <si>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</si>
  <si>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</si>
  <si>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</si>
  <si>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</si>
  <si>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</si>
  <si>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</si>
  <si>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</si>
  <si>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</si>
  <si>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</si>
  <si>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</si>
  <si>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</si>
  <si>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</si>
  <si>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</si>
  <si>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</si>
  <si>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</si>
  <si>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</si>
  <si>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</si>
  <si>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</si>
  <si>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</si>
  <si>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</si>
  <si>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</si>
  <si>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</si>
  <si>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</si>
  <si>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</si>
  <si>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</si>
  <si>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</si>
  <si>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</si>
  <si>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</si>
  <si>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</si>
  <si>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</si>
  <si>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</si>
  <si>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</si>
  <si>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</si>
  <si>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</si>
  <si>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</si>
  <si>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</si>
  <si>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</si>
  <si>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</si>
  <si>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</si>
  <si>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</si>
  <si>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</si>
  <si>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</si>
  <si>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</si>
  <si>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</si>
  <si>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</si>
  <si>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</si>
  <si>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</si>
  <si>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</si>
  <si>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</si>
  <si>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</si>
  <si>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</si>
  <si>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</si>
  <si>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</si>
  <si>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</si>
  <si>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</si>
  <si>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</si>
  <si>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</si>
  <si>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</si>
  <si>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</si>
  <si>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</si>
  <si>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</si>
  <si>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</si>
  <si>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</si>
  <si>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</si>
  <si>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</si>
  <si>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</si>
  <si>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</si>
  <si>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</si>
  <si>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</si>
  <si>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</si>
  <si>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</si>
  <si>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</si>
  <si>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</si>
  <si>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</si>
  <si>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</si>
  <si>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</si>
  <si>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</si>
  <si>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</si>
  <si>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</si>
  <si>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</si>
  <si>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</si>
  <si>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</si>
  <si>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</si>
  <si>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</si>
  <si>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</si>
  <si>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</si>
  <si>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</si>
  <si>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</si>
  <si>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</si>
  <si>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</si>
  <si>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</si>
  <si>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</si>
  <si>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</si>
  <si>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</si>
  <si>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</si>
  <si>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</si>
  <si>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</si>
  <si>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</si>
  <si>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</si>
  <si>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</si>
  <si>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</si>
  <si>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</si>
  <si>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</si>
  <si>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</si>
  <si>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</si>
  <si>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</si>
  <si>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</si>
  <si>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</si>
  <si>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</si>
  <si>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</si>
  <si>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</si>
  <si>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</si>
  <si>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</si>
  <si>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</si>
  <si>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</si>
  <si>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</si>
  <si>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</si>
  <si>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</si>
  <si>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</si>
  <si>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</si>
  <si>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</si>
  <si>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</si>
  <si>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</si>
  <si>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</si>
  <si>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</si>
  <si>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</si>
  <si>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</si>
  <si>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</si>
  <si>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</si>
  <si>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</si>
  <si>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</si>
  <si>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</si>
  <si>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</si>
  <si>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</si>
  <si>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</si>
  <si>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</si>
  <si>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</si>
  <si>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</si>
  <si>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</si>
  <si>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</si>
  <si>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</si>
  <si>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</si>
  <si>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</si>
  <si>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</si>
  <si>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</si>
  <si>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</si>
  <si>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</si>
  <si>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</si>
  <si>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</si>
  <si>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</si>
  <si>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</si>
  <si>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</si>
  <si>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</si>
  <si>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</si>
  <si>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</si>
  <si>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</si>
  <si>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</si>
  <si>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</si>
  <si>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</si>
  <si>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</si>
  <si>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</si>
  <si>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</si>
  <si>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</si>
  <si>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</si>
  <si>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</si>
  <si>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</si>
  <si>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</si>
  <si>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</si>
  <si>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</si>
  <si>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</si>
  <si>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</si>
  <si>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</si>
  <si>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</si>
  <si>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</si>
  <si>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</si>
  <si>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</si>
  <si>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</si>
  <si>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</si>
  <si>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</si>
  <si>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</si>
  <si>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</si>
  <si>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</si>
  <si>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</si>
  <si>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</si>
  <si>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</si>
  <si>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</si>
  <si>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</si>
  <si>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</si>
  <si>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</si>
  <si>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</si>
  <si>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</si>
  <si>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</si>
  <si>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</si>
  <si>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</si>
  <si>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</si>
  <si>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</si>
  <si>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</si>
  <si>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</si>
  <si>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</si>
  <si>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</si>
  <si>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</si>
  <si>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</si>
  <si>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</si>
  <si>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</si>
  <si>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</si>
  <si>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</si>
  <si>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</si>
  <si>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</si>
  <si>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</si>
  <si>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</si>
  <si>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</si>
  <si>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</si>
  <si>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</si>
  <si>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</si>
  <si>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</si>
  <si>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</si>
  <si>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</si>
  <si>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</si>
  <si>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</si>
  <si>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</si>
  <si>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</si>
  <si>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</si>
  <si>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</si>
  <si>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</si>
  <si>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</si>
  <si>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</si>
  <si>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</si>
  <si>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</si>
  <si>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</si>
  <si>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</si>
  <si>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</si>
  <si>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</si>
  <si>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</si>
  <si>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</si>
  <si>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</si>
  <si>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</si>
  <si>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</si>
  <si>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</si>
  <si>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</si>
  <si>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</si>
  <si>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</si>
  <si>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</si>
  <si>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</si>
  <si>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</si>
  <si>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</si>
  <si>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</si>
  <si>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</si>
  <si>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</si>
  <si>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</si>
  <si>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</si>
  <si>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</si>
  <si>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</si>
  <si>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</si>
  <si>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</si>
  <si>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</si>
  <si>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</si>
  <si>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</si>
  <si>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</si>
  <si>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</si>
  <si>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</si>
  <si>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</si>
  <si>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</si>
  <si>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</si>
  <si>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</si>
  <si>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</si>
  <si>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</si>
  <si>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</si>
  <si>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</si>
  <si>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</si>
  <si>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</si>
  <si>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</si>
  <si>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</si>
  <si>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</si>
  <si>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</si>
  <si>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</si>
  <si>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</si>
  <si>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</si>
  <si>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</si>
  <si>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</si>
  <si>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</si>
  <si>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</si>
  <si>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</si>
  <si>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</si>
  <si>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</si>
  <si>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</si>
  <si>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</si>
  <si>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</si>
  <si>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</si>
  <si>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</si>
  <si>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</si>
  <si>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</si>
  <si>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</si>
  <si>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</si>
  <si>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</si>
  <si>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</si>
  <si>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</si>
  <si>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</si>
  <si>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</si>
  <si>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</si>
  <si>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</si>
  <si>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</si>
  <si>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</si>
  <si>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</si>
  <si>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</si>
  <si>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</si>
  <si>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</si>
  <si>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</si>
  <si>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</si>
  <si>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</si>
  <si>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</si>
  <si>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</si>
  <si>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</si>
  <si>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</si>
  <si>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</si>
  <si>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</si>
  <si>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</si>
  <si>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</si>
  <si>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</si>
  <si>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</si>
  <si>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</si>
  <si>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</si>
  <si>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</si>
  <si>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</si>
  <si>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</si>
  <si>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</si>
  <si>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</si>
  <si>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</si>
  <si>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</si>
  <si>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</si>
  <si>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</si>
  <si>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</si>
  <si>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</si>
  <si>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</si>
  <si>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</si>
  <si>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</si>
  <si>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</si>
  <si>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</si>
  <si>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</si>
  <si>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</si>
  <si>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</si>
  <si>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</si>
  <si>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</si>
  <si>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</si>
  <si>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</si>
  <si>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</si>
  <si>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</si>
  <si>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</si>
  <si>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</si>
  <si>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</si>
  <si>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</si>
  <si>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</si>
  <si>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</si>
  <si>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</si>
  <si>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</si>
  <si>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</si>
  <si>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</si>
  <si>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</si>
  <si>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</si>
  <si>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</si>
  <si>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</si>
  <si>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</si>
  <si>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</si>
  <si>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</si>
  <si>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</si>
  <si>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</si>
  <si>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</si>
  <si>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</si>
  <si>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</si>
  <si>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</si>
  <si>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</si>
  <si>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</si>
  <si>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</si>
  <si>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</si>
  <si>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</si>
  <si>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</si>
  <si>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</si>
  <si>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</si>
  <si>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</si>
  <si>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</si>
  <si>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</si>
  <si>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</si>
  <si>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</si>
  <si>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</si>
  <si>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</si>
  <si>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</si>
  <si>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</si>
  <si>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</si>
  <si>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</si>
  <si>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</si>
  <si>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</si>
  <si>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</si>
  <si>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</si>
  <si>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</si>
  <si>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</si>
  <si>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</si>
  <si>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</si>
  <si>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</si>
  <si>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</si>
  <si>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</si>
  <si>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</si>
  <si>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</si>
  <si>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</si>
  <si>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</si>
  <si>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</si>
  <si>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</si>
  <si>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</si>
  <si>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</si>
  <si>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</si>
  <si>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</si>
  <si>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</si>
  <si>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</si>
  <si>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</si>
  <si>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</si>
  <si>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</si>
  <si>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</si>
  <si>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</si>
  <si>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</si>
  <si>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</si>
  <si>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</si>
  <si>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</si>
  <si>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</si>
  <si>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</si>
  <si>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</si>
  <si>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</si>
  <si>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</si>
  <si>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</si>
  <si>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</si>
  <si>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</si>
  <si>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</si>
  <si>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</si>
  <si>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</si>
  <si>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</si>
  <si>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</si>
  <si>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</si>
  <si>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</si>
  <si>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</si>
  <si>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</si>
  <si>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</si>
  <si>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</si>
  <si>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</si>
  <si>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</si>
  <si>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</si>
  <si>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</si>
  <si>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</si>
  <si>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</si>
  <si>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</si>
  <si>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</si>
  <si>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</si>
  <si>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</si>
  <si>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</si>
  <si>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</si>
  <si>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</si>
  <si>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</si>
  <si>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</si>
  <si>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</si>
  <si>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</si>
  <si>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</si>
  <si>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</si>
  <si>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</si>
  <si>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</si>
  <si>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</si>
  <si>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</si>
  <si>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</si>
  <si>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</si>
  <si>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</si>
  <si>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</si>
  <si>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</si>
  <si>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</si>
  <si>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</si>
  <si>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</si>
  <si>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</si>
  <si>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</si>
  <si>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</si>
  <si>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</si>
  <si>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</si>
  <si>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</si>
  <si>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</si>
  <si>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</si>
  <si>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</si>
  <si>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</si>
  <si>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</si>
  <si>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</si>
  <si>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</si>
  <si>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</si>
  <si>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</si>
  <si>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</si>
  <si>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</si>
  <si>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</si>
  <si>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</si>
  <si>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</si>
  <si>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</si>
  <si>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</si>
  <si>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</si>
  <si>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</si>
  <si>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</si>
  <si>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</si>
  <si>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</si>
  <si>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</si>
  <si>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</si>
  <si>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</si>
  <si>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</si>
  <si>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</si>
  <si>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</si>
  <si>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</si>
  <si>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</si>
  <si>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</si>
  <si>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</si>
  <si>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</si>
  <si>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</si>
  <si>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</si>
  <si>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</si>
  <si>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</si>
  <si>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</si>
  <si>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</si>
  <si>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</si>
  <si>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</si>
  <si>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</si>
  <si>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</si>
  <si>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</si>
  <si>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</si>
  <si>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</si>
  <si>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</si>
  <si>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</si>
  <si>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</si>
  <si>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</si>
  <si>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</si>
  <si>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</si>
  <si>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</si>
  <si>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</si>
  <si>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</si>
  <si>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</si>
  <si>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</si>
  <si>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</si>
  <si>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</si>
  <si>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</si>
  <si>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</si>
  <si>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</si>
  <si>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</si>
  <si>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</si>
  <si>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</si>
  <si>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</si>
  <si>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</si>
  <si>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</si>
  <si>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</si>
  <si>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</si>
  <si>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</si>
  <si>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</si>
  <si>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</si>
  <si>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</si>
  <si>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</si>
  <si>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</si>
  <si>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</si>
  <si>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</si>
  <si>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</si>
  <si>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</si>
  <si>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</si>
  <si>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</si>
  <si>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</si>
  <si>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</si>
  <si>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</si>
  <si>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</si>
  <si>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</si>
  <si>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</si>
  <si>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</si>
  <si>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</si>
  <si>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</si>
  <si>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</si>
  <si>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</si>
  <si>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</si>
  <si>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</si>
  <si>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</si>
  <si>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</si>
  <si>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</si>
  <si>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</si>
  <si>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</si>
  <si>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</si>
  <si>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</si>
  <si>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</si>
  <si>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</si>
  <si>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</si>
  <si>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</si>
  <si>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</si>
  <si>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</si>
  <si>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</si>
  <si>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</si>
  <si>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</si>
  <si>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</si>
  <si>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</si>
  <si>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</si>
  <si>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</si>
  <si>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</si>
  <si>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</si>
  <si>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</si>
  <si>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</si>
  <si>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</si>
  <si>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</si>
  <si>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</si>
  <si>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</si>
  <si>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</si>
  <si>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</si>
  <si>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</si>
  <si>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</si>
  <si>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</si>
  <si>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</si>
  <si>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</si>
  <si>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</si>
  <si>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</si>
  <si>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</si>
  <si>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</si>
  <si>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</si>
  <si>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</si>
  <si>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</si>
  <si>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</si>
  <si>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</si>
  <si>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</si>
  <si>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</si>
  <si>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</si>
  <si>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</si>
  <si>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</si>
  <si>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</si>
  <si>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</si>
  <si>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</si>
  <si>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</si>
  <si>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</si>
  <si>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</si>
  <si>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</si>
  <si>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</si>
  <si>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</si>
  <si>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</si>
  <si>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</si>
  <si>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</si>
  <si>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</si>
  <si>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</si>
  <si>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</si>
  <si>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</si>
  <si>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</si>
  <si>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</si>
  <si>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</si>
  <si>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</si>
  <si>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</si>
  <si>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</si>
  <si>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</si>
  <si>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</si>
  <si>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</si>
  <si>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</si>
  <si>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</si>
  <si>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</si>
  <si>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</si>
  <si>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</si>
  <si>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</si>
  <si>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</si>
  <si>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</si>
  <si>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</si>
  <si>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</si>
  <si>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</si>
  <si>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</si>
  <si>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</si>
  <si>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</si>
  <si>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</si>
  <si>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</si>
  <si>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</si>
  <si>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</si>
  <si>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</si>
  <si>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</si>
  <si>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</si>
  <si>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</si>
  <si>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</si>
  <si>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</si>
  <si>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</si>
  <si>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</si>
  <si>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</si>
  <si>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</si>
  <si>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</si>
  <si>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</si>
  <si>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</si>
  <si>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</si>
  <si>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</si>
  <si>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</si>
  <si>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</si>
  <si>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</si>
  <si>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</si>
  <si>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</si>
  <si>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</si>
  <si>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</si>
  <si>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</si>
  <si>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</si>
  <si>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</si>
  <si>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</si>
  <si>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</si>
  <si>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</si>
  <si>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</si>
  <si>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</si>
  <si>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</si>
  <si>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</si>
  <si>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</si>
  <si>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</si>
  <si>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</si>
  <si>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</si>
  <si>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</si>
  <si>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</si>
  <si>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</si>
  <si>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</si>
  <si>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</si>
  <si>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</si>
  <si>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</si>
  <si>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</si>
  <si>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</si>
  <si>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</si>
  <si>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</si>
  <si>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</si>
  <si>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</si>
  <si>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</si>
  <si>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</si>
  <si>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</si>
  <si>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</si>
  <si>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</si>
  <si>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</si>
  <si>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</si>
  <si>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</si>
  <si>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</si>
  <si>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</si>
  <si>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</si>
  <si>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</si>
  <si>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</si>
  <si>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</si>
  <si>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</si>
  <si>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</si>
  <si>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</si>
  <si>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</si>
  <si>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</si>
  <si>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</si>
  <si>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</si>
  <si>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</si>
  <si>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</si>
  <si>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</si>
  <si>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</si>
  <si>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</si>
  <si>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</si>
  <si>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</si>
  <si>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</si>
  <si>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</si>
  <si>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</si>
  <si>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</si>
  <si>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</si>
  <si>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</si>
  <si>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</si>
  <si>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</si>
  <si>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</si>
  <si>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</si>
  <si>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</si>
  <si>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</si>
  <si>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</si>
  <si>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</si>
  <si>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</si>
  <si>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</si>
  <si>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</si>
  <si>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</si>
  <si>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</si>
  <si>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</si>
  <si>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</si>
  <si>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</si>
  <si>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</si>
  <si>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</si>
  <si>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</si>
  <si>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</si>
  <si>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</si>
  <si>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</si>
  <si>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</si>
  <si>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</si>
  <si>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</si>
  <si>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</si>
  <si>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</si>
  <si>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</si>
  <si>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</si>
  <si>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</si>
  <si>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</si>
  <si>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</si>
  <si>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</si>
  <si>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</si>
  <si>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</si>
  <si>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</si>
  <si>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</si>
  <si>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</si>
  <si>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</si>
  <si>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</si>
  <si>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</si>
  <si>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</si>
  <si>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</si>
  <si>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</si>
  <si>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</si>
  <si>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</si>
  <si>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</si>
  <si>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</si>
  <si>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</si>
  <si>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</si>
  <si>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</si>
  <si>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</si>
  <si>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</si>
  <si>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</si>
  <si>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</si>
  <si>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</si>
  <si>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</si>
  <si>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</si>
  <si>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</si>
  <si>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</si>
  <si>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</si>
  <si>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</si>
  <si>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</si>
  <si>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</si>
  <si>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</si>
  <si>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</si>
  <si>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</si>
  <si>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</si>
  <si>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</si>
  <si>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</si>
  <si>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</si>
  <si>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</si>
  <si>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</si>
  <si>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</si>
  <si>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</si>
  <si>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</si>
  <si>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</si>
  <si>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</si>
  <si>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</si>
  <si>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</si>
  <si>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</si>
  <si>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</si>
  <si>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</si>
  <si>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</si>
  <si>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</si>
  <si>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</si>
  <si>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</si>
  <si>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</si>
  <si>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</si>
  <si>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</si>
  <si>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</si>
  <si>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</si>
  <si>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</si>
  <si>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</si>
  <si>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</si>
  <si>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</si>
  <si>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</si>
  <si>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</si>
  <si>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</si>
  <si>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</si>
  <si>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</si>
  <si>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</si>
  <si>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</si>
  <si>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</si>
  <si>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</si>
  <si>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</si>
  <si>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</si>
  <si>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</si>
  <si>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</si>
  <si>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</si>
  <si>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</si>
  <si>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</si>
  <si>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</si>
  <si>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</si>
  <si>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</si>
  <si>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</si>
  <si>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</si>
  <si>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</si>
  <si>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</si>
  <si>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</si>
  <si>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</si>
  <si>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</si>
  <si>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</si>
  <si>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</si>
  <si>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</si>
  <si>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</si>
  <si>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</si>
  <si>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</si>
  <si>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</si>
  <si>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</si>
  <si>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</si>
  <si>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</si>
  <si>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</si>
  <si>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</si>
  <si>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</si>
  <si>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</si>
  <si>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</si>
  <si>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</si>
  <si>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</si>
  <si>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</si>
  <si>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</si>
  <si>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</si>
  <si>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</si>
  <si>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</si>
  <si>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</si>
  <si>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</si>
  <si>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</si>
  <si>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</si>
  <si>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</si>
  <si>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</si>
  <si>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</si>
  <si>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</si>
  <si>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</si>
  <si>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</si>
  <si>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</si>
  <si>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</si>
  <si>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</si>
  <si>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</si>
  <si>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</si>
  <si>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</si>
  <si>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</si>
  <si>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</si>
  <si>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</si>
  <si>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</si>
  <si>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</si>
  <si>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</si>
  <si>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</si>
  <si>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</si>
  <si>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</si>
  <si>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</si>
  <si>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</si>
  <si>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</si>
  <si>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</si>
  <si>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</si>
  <si>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</si>
  <si>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</si>
  <si>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</si>
  <si>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</si>
  <si>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</si>
  <si>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</si>
  <si>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</si>
  <si>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</si>
  <si>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</si>
  <si>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</si>
  <si>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</si>
  <si>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</si>
  <si>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</si>
  <si>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</si>
  <si>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</si>
  <si>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</si>
  <si>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</si>
  <si>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</si>
  <si>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</si>
  <si>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</si>
  <si>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</si>
  <si>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</si>
  <si>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</si>
  <si>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</si>
  <si>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</si>
  <si>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</si>
  <si>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</si>
  <si>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</si>
  <si>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</si>
  <si>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</si>
  <si>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</si>
  <si>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</si>
  <si>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</si>
  <si>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</si>
  <si>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</si>
  <si>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</si>
  <si>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</si>
  <si>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</si>
  <si>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</si>
  <si>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</si>
  <si>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</si>
  <si>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</si>
  <si>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</si>
  <si>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</si>
  <si>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</si>
  <si>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</si>
  <si>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</si>
  <si>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</si>
  <si>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</si>
  <si>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</si>
  <si>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</si>
  <si>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</si>
  <si>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</si>
  <si>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</si>
  <si>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</si>
  <si>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</si>
  <si>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</si>
  <si>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</si>
  <si>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</si>
  <si>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</si>
  <si>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</si>
  <si>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</si>
  <si>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</si>
  <si>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</si>
  <si>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</si>
  <si>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</si>
  <si>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</si>
  <si>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</si>
  <si>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</si>
  <si>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</si>
  <si>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</si>
  <si>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</si>
  <si>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</si>
  <si>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</si>
  <si>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</si>
  <si>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</si>
  <si>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</si>
  <si>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</si>
  <si>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</si>
  <si>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</si>
  <si>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</si>
  <si>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</si>
  <si>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</si>
  <si>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</si>
  <si>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</si>
  <si>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</si>
  <si>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</si>
  <si>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</si>
  <si>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</si>
  <si>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</si>
  <si>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</si>
  <si>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</si>
  <si>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</si>
  <si>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</si>
  <si>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</si>
  <si>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</si>
  <si>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</si>
  <si>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</si>
  <si>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</si>
  <si>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</si>
  <si>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</si>
  <si>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</si>
  <si>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</si>
  <si>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</si>
  <si>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</si>
  <si>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</si>
  <si>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</si>
  <si>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</si>
  <si>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</si>
  <si>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</si>
  <si>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</si>
  <si>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</si>
  <si>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</si>
  <si>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</si>
  <si>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</si>
  <si>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</si>
  <si>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</si>
  <si>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</si>
  <si>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</si>
  <si>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</si>
  <si>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</si>
  <si>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</si>
  <si>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</si>
  <si>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</si>
  <si>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</si>
  <si>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</si>
  <si>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</si>
  <si>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</si>
  <si>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</si>
  <si>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</si>
  <si>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</si>
  <si>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</si>
  <si>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</si>
  <si>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</si>
  <si>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</si>
  <si>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</si>
  <si>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</si>
  <si>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</si>
  <si>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</si>
  <si>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</si>
  <si>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</si>
  <si>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</si>
  <si>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</si>
  <si>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</si>
  <si>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</si>
  <si>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</si>
  <si>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</si>
  <si>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</si>
  <si>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</si>
  <si>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</si>
  <si>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</si>
  <si>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</si>
  <si>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</si>
  <si>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</si>
  <si>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</si>
  <si>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</si>
  <si>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</si>
  <si>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</si>
  <si>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</si>
  <si>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</si>
  <si>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</si>
  <si>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</si>
  <si>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</si>
  <si>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</si>
  <si>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</si>
  <si>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</si>
  <si>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</si>
  <si>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</si>
  <si>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</si>
  <si>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</si>
  <si>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</si>
  <si>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</si>
  <si>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</si>
  <si>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</si>
  <si>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</si>
  <si>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</si>
  <si>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</si>
  <si>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</si>
  <si>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</si>
  <si>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</si>
  <si>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</si>
  <si>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</si>
  <si>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</si>
  <si>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</si>
  <si>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</si>
  <si>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</si>
  <si>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</si>
  <si>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</si>
  <si>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</si>
  <si>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</si>
  <si>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</si>
  <si>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</si>
  <si>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</si>
  <si>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</si>
  <si>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</si>
  <si>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</si>
  <si>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</si>
  <si>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</si>
  <si>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</si>
  <si>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</si>
  <si>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</si>
  <si>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</si>
  <si>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</si>
  <si>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</si>
  <si>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</si>
  <si>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</si>
  <si>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</si>
  <si>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</si>
  <si>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</si>
  <si>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</si>
  <si>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</si>
  <si>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</si>
  <si>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</si>
  <si>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</si>
  <si>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</si>
  <si>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</si>
  <si>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</si>
  <si>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</si>
  <si>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</si>
  <si>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</si>
  <si>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</si>
  <si>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</si>
  <si>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</si>
  <si>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</si>
  <si>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</si>
  <si>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</si>
  <si>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</si>
  <si>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</si>
  <si>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</si>
  <si>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</si>
  <si>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</si>
  <si>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</si>
  <si>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</si>
  <si>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</si>
  <si>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</si>
  <si>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</si>
  <si>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</si>
  <si>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</si>
  <si>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</si>
  <si>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</si>
  <si>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</si>
  <si>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</si>
  <si>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</si>
  <si>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</si>
  <si>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</si>
  <si>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</si>
  <si>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</si>
  <si>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</si>
  <si>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</si>
  <si>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</si>
  <si>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</si>
  <si>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</si>
  <si>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</si>
  <si>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</si>
  <si>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</si>
  <si>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</si>
  <si>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</si>
  <si>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</si>
  <si>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</si>
  <si>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</si>
  <si>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</si>
  <si>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</si>
  <si>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</si>
  <si>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</si>
  <si>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</si>
  <si>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</si>
  <si>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</si>
  <si>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</si>
  <si>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</si>
  <si>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</si>
  <si>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</si>
  <si>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</si>
  <si>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</si>
  <si>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</si>
  <si>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</si>
  <si>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</si>
  <si>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</si>
  <si>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</si>
  <si>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</si>
  <si>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</si>
  <si>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</si>
  <si>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</si>
  <si>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</si>
  <si>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</si>
  <si>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</si>
  <si>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</si>
  <si>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</si>
  <si>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</si>
  <si>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</si>
  <si>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</si>
  <si>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</si>
  <si>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</si>
  <si>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</si>
  <si>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</si>
  <si>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</si>
  <si>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</si>
  <si>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</si>
  <si>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</si>
  <si>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</si>
  <si>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</si>
  <si>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</si>
  <si>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</si>
  <si>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</si>
  <si>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</si>
  <si>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</si>
  <si>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</si>
  <si>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</si>
  <si>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</si>
  <si>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</si>
  <si>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</si>
  <si>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</si>
  <si>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</si>
  <si>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</si>
  <si>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</si>
  <si>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</si>
  <si>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</si>
  <si>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</si>
  <si>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</si>
  <si>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</si>
  <si>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</si>
  <si>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</si>
  <si>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</si>
  <si>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</si>
  <si>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</si>
  <si>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</si>
  <si>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</si>
  <si>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</si>
  <si>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</si>
  <si>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</si>
  <si>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</si>
  <si>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</si>
  <si>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</si>
  <si>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</si>
  <si>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</si>
  <si>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</si>
  <si>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</si>
  <si>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</si>
  <si>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</si>
  <si>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</si>
  <si>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</si>
  <si>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</si>
  <si>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</si>
  <si>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</si>
  <si>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</si>
  <si>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</si>
  <si>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</si>
  <si>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</si>
  <si>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</si>
  <si>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</si>
  <si>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</si>
  <si>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</si>
  <si>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</si>
  <si>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</si>
  <si>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</si>
  <si>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</si>
  <si>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</si>
  <si>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</si>
  <si>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</si>
  <si>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</si>
  <si>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</si>
  <si>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</si>
  <si>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</si>
  <si>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</si>
  <si>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</si>
  <si>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</si>
  <si>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</si>
  <si>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</si>
  <si>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</si>
  <si>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</si>
  <si>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</si>
  <si>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</si>
  <si>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</si>
  <si>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</si>
  <si>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</si>
  <si>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</si>
  <si>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</si>
  <si>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</si>
  <si>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</si>
  <si>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</si>
  <si>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</si>
  <si>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</si>
  <si>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</si>
  <si>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</si>
  <si>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</si>
  <si>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</si>
  <si>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</si>
  <si>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</si>
  <si>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</si>
  <si>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</si>
  <si>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</si>
  <si>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</si>
  <si>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</si>
  <si>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</si>
  <si>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</si>
  <si>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</si>
  <si>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</si>
  <si>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</si>
  <si>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</si>
  <si>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</si>
  <si>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</si>
  <si>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</si>
  <si>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</si>
  <si>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</si>
  <si>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</si>
  <si>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</si>
  <si>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</si>
  <si>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</si>
  <si>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</si>
  <si>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</si>
  <si>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</si>
  <si>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</si>
  <si>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</si>
  <si>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</si>
  <si>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</si>
  <si>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</si>
  <si>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</si>
  <si>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</si>
  <si>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</si>
  <si>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</si>
  <si>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</si>
  <si>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</si>
  <si>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</si>
  <si>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</si>
  <si>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</si>
  <si>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</si>
  <si>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</si>
  <si>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</si>
  <si>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</si>
  <si>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</si>
  <si>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</si>
  <si>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</si>
  <si>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</si>
  <si>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</si>
  <si>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</si>
  <si>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</si>
  <si>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</si>
  <si>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</si>
  <si>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</si>
  <si>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</si>
  <si>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</si>
  <si>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</si>
  <si>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</si>
  <si>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</si>
  <si>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</si>
  <si>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</si>
  <si>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</si>
  <si>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</si>
  <si>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</si>
  <si>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</si>
  <si>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</si>
  <si>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</si>
  <si>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</si>
  <si>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</si>
  <si>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</si>
  <si>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</si>
  <si>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</si>
  <si>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</si>
  <si>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</si>
  <si>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</si>
  <si>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</si>
  <si>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</si>
  <si>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</si>
  <si>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</si>
  <si>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</si>
  <si>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</si>
  <si>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</si>
  <si>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</si>
  <si>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</si>
  <si>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</si>
  <si>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</si>
  <si>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</si>
  <si>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</si>
  <si>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</si>
  <si>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</si>
  <si>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</si>
  <si>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</si>
  <si>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</si>
  <si>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</si>
  <si>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</si>
  <si>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</si>
  <si>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</si>
  <si>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</si>
  <si>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</si>
  <si>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</si>
  <si>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</si>
  <si>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</si>
  <si>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</si>
  <si>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</si>
  <si>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</si>
  <si>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</si>
  <si>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</si>
  <si>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</si>
  <si>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</si>
  <si>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</si>
  <si>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</si>
  <si>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</si>
  <si>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</si>
  <si>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</si>
  <si>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</si>
  <si>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</si>
  <si>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</si>
  <si>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</si>
  <si>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</si>
  <si>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</si>
  <si>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</si>
  <si>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</si>
  <si>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</si>
  <si>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</si>
  <si>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</si>
  <si>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</si>
  <si>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</si>
  <si>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</si>
  <si>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</si>
  <si>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</si>
  <si>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</si>
  <si>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</si>
  <si>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</si>
  <si>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</si>
  <si>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</si>
  <si>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</si>
  <si>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</si>
  <si>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</si>
  <si>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</si>
  <si>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</si>
  <si>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</si>
  <si>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</si>
  <si>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</si>
  <si>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</si>
  <si>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</si>
  <si>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</si>
  <si>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</si>
  <si>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</si>
  <si>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</si>
  <si>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</si>
  <si>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</si>
  <si>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</si>
  <si>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</si>
  <si>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</si>
  <si>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</si>
  <si>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</si>
  <si>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</si>
  <si>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</si>
  <si>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</si>
  <si>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</si>
  <si>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</si>
  <si>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</si>
  <si>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</si>
  <si>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</si>
  <si>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</si>
  <si>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</si>
  <si>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</si>
  <si>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</si>
  <si>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</si>
  <si>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</si>
  <si>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</si>
  <si>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</si>
  <si>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</si>
  <si>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</si>
  <si>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</si>
  <si>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</si>
  <si>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</si>
  <si>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</si>
  <si>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</si>
  <si>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</si>
  <si>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</si>
  <si>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</si>
  <si>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</si>
  <si>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</si>
  <si>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</si>
  <si>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</si>
  <si>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</si>
  <si>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</si>
  <si>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</si>
  <si>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</si>
  <si>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</si>
  <si>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</si>
  <si>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</si>
  <si>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</si>
  <si>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</si>
  <si>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</si>
  <si>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</si>
  <si>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</si>
  <si>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</si>
  <si>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</si>
  <si>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</si>
  <si>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</si>
  <si>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</si>
  <si>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</si>
  <si>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</si>
  <si>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</si>
  <si>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</si>
  <si>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</si>
  <si>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</si>
  <si>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</si>
  <si>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</si>
  <si>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</si>
  <si>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</si>
  <si>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</si>
  <si>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</si>
  <si>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</si>
  <si>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</si>
  <si>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</si>
  <si>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</si>
  <si>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</si>
  <si>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</si>
  <si>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</si>
  <si>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</si>
  <si>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</si>
  <si>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</si>
  <si>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</si>
  <si>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</si>
  <si>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</si>
  <si>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</si>
  <si>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</si>
  <si>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</si>
  <si>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</si>
  <si>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</si>
  <si>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</si>
  <si>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</si>
  <si>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</si>
  <si>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</si>
  <si>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</si>
  <si>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</si>
  <si>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</si>
  <si>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</si>
  <si>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</si>
  <si>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</si>
  <si>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</si>
  <si>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</si>
  <si>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</si>
  <si>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</si>
  <si>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</si>
  <si>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</si>
  <si>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</si>
  <si>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</si>
  <si>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</si>
  <si>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</si>
  <si>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</si>
  <si>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</si>
  <si>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</si>
  <si>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</si>
  <si>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</si>
  <si>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</si>
  <si>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</si>
  <si>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</si>
  <si>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</si>
  <si>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</si>
  <si>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</si>
  <si>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</si>
  <si>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</si>
  <si>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</si>
  <si>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</si>
  <si>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</si>
  <si>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</si>
  <si>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</si>
  <si>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</si>
  <si>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</si>
  <si>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</si>
  <si>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</si>
  <si>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</si>
  <si>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</si>
  <si>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</si>
  <si>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</si>
  <si>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</si>
  <si>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</si>
  <si>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</si>
  <si>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</si>
  <si>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</si>
  <si>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</si>
  <si>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</si>
  <si>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</si>
  <si>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</si>
  <si>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</si>
  <si>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</si>
  <si>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</si>
  <si>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</si>
  <si>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</si>
  <si>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</si>
  <si>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</si>
  <si>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</si>
  <si>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</si>
  <si>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</si>
  <si>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</si>
  <si>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</si>
  <si>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</si>
  <si>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</si>
  <si>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</si>
  <si>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</si>
  <si>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</si>
  <si>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</si>
  <si>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</si>
  <si>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</si>
  <si>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</si>
  <si>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</si>
  <si>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</si>
  <si>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</si>
  <si>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</si>
  <si>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</si>
  <si>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</si>
  <si>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</si>
  <si>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</si>
  <si>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</si>
  <si>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</si>
  <si>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</si>
  <si>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</si>
  <si>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</si>
  <si>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</si>
  <si>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</si>
  <si>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</si>
  <si>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</si>
  <si>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</si>
  <si>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</si>
  <si>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</si>
  <si>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</si>
  <si>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</si>
  <si>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</si>
  <si>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</si>
  <si>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</si>
  <si>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</si>
  <si>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</si>
  <si>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</si>
  <si>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</si>
  <si>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</si>
  <si>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</si>
  <si>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</si>
  <si>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</si>
  <si>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</si>
  <si>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</si>
  <si>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</si>
  <si>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</si>
  <si>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</si>
  <si>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</si>
  <si>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</si>
  <si>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</si>
  <si>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</si>
  <si>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</si>
  <si>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</si>
  <si>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</si>
  <si>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</si>
  <si>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</si>
  <si>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</si>
  <si>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</si>
  <si>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</si>
  <si>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</si>
  <si>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</si>
  <si>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</si>
  <si>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</si>
  <si>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</si>
  <si>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</si>
  <si>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</si>
  <si>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</si>
  <si>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</si>
  <si>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</si>
  <si>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</si>
  <si>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</si>
  <si>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</si>
  <si>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</si>
  <si>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</si>
  <si>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</si>
  <si>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</si>
  <si>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</si>
  <si>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</si>
  <si>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</si>
  <si>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</si>
  <si>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</si>
  <si>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</si>
  <si>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</si>
  <si>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</si>
  <si>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</si>
  <si>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</si>
  <si>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</si>
  <si>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</si>
  <si>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</si>
  <si>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</si>
  <si>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</si>
  <si>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</si>
  <si>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</si>
  <si>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</si>
  <si>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</si>
  <si>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</si>
  <si>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</si>
  <si>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</si>
  <si>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</si>
  <si>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</si>
  <si>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</si>
  <si>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</si>
  <si>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</si>
  <si>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</si>
  <si>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</si>
  <si>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</si>
  <si>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</si>
  <si>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</si>
  <si>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</si>
  <si>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</si>
  <si>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</si>
  <si>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</si>
  <si>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</si>
  <si>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</si>
  <si>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</si>
  <si>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</si>
  <si>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</si>
  <si>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</si>
  <si>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</si>
  <si>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</si>
  <si>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</si>
  <si>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</si>
  <si>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</si>
  <si>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</si>
  <si>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</si>
  <si>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</si>
  <si>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</si>
  <si>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</si>
  <si>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</si>
  <si>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</si>
  <si>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</si>
  <si>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</si>
  <si>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</si>
  <si>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</si>
  <si>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</si>
  <si>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</si>
  <si>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</si>
  <si>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</si>
  <si>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</si>
  <si>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</si>
  <si>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</si>
  <si>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</si>
  <si>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</si>
  <si>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</si>
  <si>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</si>
  <si>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</si>
  <si>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</si>
  <si>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</si>
  <si>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</si>
  <si>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</si>
  <si>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</si>
  <si>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</si>
  <si>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</si>
  <si>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</si>
  <si>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</si>
  <si>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</si>
  <si>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</si>
  <si>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</si>
  <si>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</si>
  <si>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</si>
  <si>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</si>
  <si>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</si>
  <si>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</si>
  <si>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</si>
  <si>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</si>
  <si>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</si>
  <si>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</si>
  <si>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</si>
  <si>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</si>
  <si>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</si>
  <si>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</si>
  <si>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</si>
  <si>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</si>
  <si>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</si>
  <si>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</si>
  <si>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</si>
  <si>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</si>
  <si>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</si>
  <si>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</si>
  <si>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</si>
  <si>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</si>
  <si>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</si>
  <si>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</si>
  <si>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</si>
  <si>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</si>
  <si>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</si>
  <si>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</si>
  <si>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</si>
  <si>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</si>
  <si>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</si>
  <si>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</si>
  <si>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</si>
  <si>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</si>
  <si>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</si>
  <si>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</si>
  <si>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</si>
  <si>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</si>
  <si>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</si>
  <si>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</si>
  <si>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</si>
  <si>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</si>
  <si>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</si>
  <si>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</si>
  <si>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</si>
  <si>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</si>
  <si>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</si>
  <si>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</si>
  <si>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</si>
  <si>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</si>
  <si>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</si>
  <si>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</si>
  <si>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</si>
  <si>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</si>
  <si>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</si>
  <si>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</si>
  <si>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</si>
  <si>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</si>
  <si>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</si>
  <si>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</si>
  <si>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</si>
  <si>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</si>
  <si>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</si>
  <si>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</si>
  <si>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</si>
  <si>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</si>
  <si>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</si>
  <si>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</si>
  <si>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</si>
  <si>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</si>
  <si>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</si>
  <si>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</si>
  <si>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</si>
  <si>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</si>
  <si>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</si>
  <si>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</si>
  <si>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</si>
  <si>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</si>
  <si>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</si>
  <si>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</si>
  <si>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</si>
  <si>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</si>
  <si>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</si>
  <si>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</si>
  <si>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</si>
  <si>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</si>
  <si>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</si>
  <si>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</si>
  <si>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</si>
  <si>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</si>
  <si>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</si>
  <si>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</si>
  <si>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</si>
  <si>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</si>
  <si>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</si>
  <si>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</si>
  <si>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</si>
  <si>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</si>
  <si>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</si>
  <si>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</si>
  <si>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</si>
  <si>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</si>
  <si>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</si>
  <si>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</si>
  <si>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</si>
  <si>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</si>
  <si>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</si>
  <si>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</si>
  <si>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</si>
  <si>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</si>
  <si>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</si>
  <si>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</si>
  <si>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</si>
  <si>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</si>
  <si>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</si>
  <si>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</si>
  <si>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</si>
  <si>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</si>
  <si>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</si>
  <si>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</si>
  <si>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</si>
  <si>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</si>
  <si>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</si>
  <si>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</si>
  <si>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</si>
  <si>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</si>
  <si>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</si>
  <si>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</si>
  <si>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</si>
  <si>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</si>
  <si>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</si>
  <si>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</si>
  <si>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</si>
  <si>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</si>
  <si>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</si>
  <si>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</si>
  <si>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</si>
  <si>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</si>
  <si>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</si>
  <si>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</si>
  <si>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</si>
  <si>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</si>
  <si>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</si>
  <si>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</si>
  <si>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</si>
  <si>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</si>
  <si>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</si>
  <si>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</si>
  <si>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</si>
  <si>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</si>
  <si>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</si>
  <si>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</si>
  <si>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</si>
  <si>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</si>
  <si>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</si>
  <si>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</si>
  <si>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</si>
  <si>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</si>
  <si>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</si>
  <si>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</si>
  <si>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</si>
  <si>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</si>
  <si>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</si>
  <si>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</si>
  <si>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</si>
  <si>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</si>
  <si>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</si>
  <si>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</si>
  <si>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</si>
  <si>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</si>
  <si>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</si>
  <si>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</si>
  <si>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</si>
  <si>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</si>
  <si>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</si>
  <si>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</si>
  <si>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</si>
  <si>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</si>
  <si>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</si>
  <si>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</si>
  <si>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</si>
  <si>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</si>
  <si>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</si>
  <si>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</si>
  <si>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</si>
  <si>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</si>
  <si>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</si>
  <si>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</si>
  <si>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</si>
  <si>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</si>
  <si>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</si>
  <si>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</si>
  <si>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</si>
  <si>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</si>
  <si>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</si>
  <si>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</si>
  <si>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</si>
  <si>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</si>
  <si>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</si>
  <si>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</si>
  <si>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</si>
  <si>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</si>
  <si>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</si>
  <si>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</si>
  <si>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</si>
  <si>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</si>
  <si>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</si>
  <si>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</si>
  <si>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</si>
  <si>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</si>
  <si>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</si>
  <si>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</si>
  <si>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</si>
  <si>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</si>
  <si>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</si>
  <si>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</si>
  <si>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</si>
  <si>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</si>
  <si>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</si>
  <si>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</si>
  <si>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</si>
  <si>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</si>
  <si>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</si>
  <si>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</si>
  <si>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</si>
  <si>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</si>
  <si>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</si>
  <si>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</si>
  <si>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</si>
  <si>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</si>
  <si>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</si>
  <si>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</si>
  <si>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</si>
  <si>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</si>
  <si>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</si>
  <si>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</si>
  <si>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</si>
  <si>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</si>
  <si>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</si>
  <si>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</si>
  <si>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</si>
  <si>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</si>
  <si>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</si>
  <si>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</si>
  <si>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</si>
  <si>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</si>
  <si>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</si>
  <si>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</si>
  <si>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</si>
  <si>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</si>
  <si>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</si>
  <si>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</si>
  <si>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</si>
  <si>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</si>
  <si>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</si>
  <si>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</si>
  <si>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</si>
  <si>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</si>
  <si>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</si>
  <si>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</si>
  <si>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</si>
  <si>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</si>
  <si>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</si>
  <si>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</si>
  <si>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</si>
  <si>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</si>
  <si>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</si>
  <si>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</si>
  <si>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</si>
  <si>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</si>
  <si>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</si>
  <si>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</si>
  <si>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</si>
  <si>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</si>
  <si>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</si>
  <si>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</si>
  <si>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</si>
  <si>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</si>
  <si>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</si>
  <si>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</si>
  <si>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</si>
  <si>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</si>
  <si>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</si>
  <si>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</si>
  <si>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</si>
  <si>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</si>
  <si>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</si>
  <si>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</si>
  <si>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</si>
  <si>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</si>
  <si>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</si>
  <si>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</si>
  <si>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</si>
  <si>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</si>
  <si>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</si>
  <si>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</si>
  <si>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</si>
  <si>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</si>
  <si>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</si>
  <si>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</si>
  <si>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</si>
  <si>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</si>
  <si>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</si>
  <si>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</si>
  <si>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</si>
  <si>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</si>
  <si>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</si>
  <si>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</si>
  <si>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</si>
  <si>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</si>
  <si>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</si>
  <si>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</si>
  <si>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</si>
  <si>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</si>
  <si>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</si>
  <si>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</si>
  <si>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</si>
  <si>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</si>
  <si>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</si>
  <si>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</si>
  <si>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</si>
  <si>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</si>
  <si>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</si>
  <si>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</si>
  <si>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</si>
  <si>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</si>
  <si>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</si>
  <si>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</si>
  <si>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</si>
  <si>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</si>
  <si>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</si>
  <si>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</si>
  <si>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</si>
  <si>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</si>
  <si>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</si>
  <si>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</si>
  <si>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</si>
  <si>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</si>
  <si>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</si>
  <si>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</si>
  <si>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</si>
  <si>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</si>
  <si>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</si>
  <si>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</si>
  <si>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</si>
  <si>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</si>
  <si>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</si>
  <si>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</si>
  <si>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</si>
  <si>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</si>
  <si>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</si>
  <si>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</si>
  <si>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</si>
  <si>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</si>
  <si>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</si>
  <si>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</si>
  <si>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</si>
  <si>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</si>
  <si>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</si>
  <si>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</si>
  <si>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</si>
  <si>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</si>
  <si>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</si>
  <si>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</si>
  <si>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</si>
  <si>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</si>
  <si>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</si>
  <si>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</si>
  <si>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</si>
  <si>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</si>
  <si>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</si>
  <si>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</si>
  <si>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</si>
  <si>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</si>
  <si>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</si>
  <si>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</si>
  <si>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</si>
  <si>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</si>
  <si>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</si>
  <si>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</si>
  <si>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</si>
  <si>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</si>
  <si>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</si>
  <si>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</si>
  <si>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</si>
  <si>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</si>
  <si>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</si>
  <si>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</si>
  <si>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</si>
  <si>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</si>
  <si>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</si>
  <si>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</si>
  <si>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</si>
  <si>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</si>
  <si>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</si>
  <si>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</si>
  <si>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</si>
  <si>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</si>
  <si>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</si>
  <si>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</si>
  <si>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</si>
  <si>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</si>
  <si>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</si>
  <si>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</si>
  <si>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</si>
  <si>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</si>
  <si>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</si>
  <si>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</si>
  <si>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</si>
  <si>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</si>
  <si>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</si>
  <si>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</si>
  <si>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</si>
  <si>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</si>
  <si>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</si>
  <si>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</si>
  <si>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</si>
  <si>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</si>
  <si>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</si>
  <si>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</si>
  <si>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</si>
  <si>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</si>
  <si>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</si>
  <si>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</si>
  <si>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</si>
  <si>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</si>
  <si>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</si>
  <si>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</si>
  <si>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</si>
  <si>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</si>
  <si>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</si>
  <si>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</si>
  <si>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</si>
  <si>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</si>
  <si>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</si>
  <si>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</si>
  <si>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</si>
  <si>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</si>
  <si>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</si>
  <si>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</si>
  <si>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</si>
  <si>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</si>
  <si>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</si>
  <si>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</si>
  <si>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</si>
  <si>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</si>
  <si>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</si>
  <si>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</si>
  <si>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</si>
  <si>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</si>
  <si>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</si>
  <si>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</si>
  <si>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</si>
  <si>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</si>
  <si>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</si>
  <si>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</si>
  <si>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</si>
  <si>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</si>
  <si>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</si>
  <si>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</si>
  <si>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</si>
  <si>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</si>
  <si>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</si>
  <si>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</si>
  <si>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</si>
  <si>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</si>
  <si>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</si>
  <si>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</si>
  <si>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</si>
  <si>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</si>
  <si>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</si>
  <si>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</si>
  <si>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</si>
  <si>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</si>
  <si>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</si>
  <si>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</si>
  <si>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</si>
  <si>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</si>
  <si>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</si>
  <si>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</si>
  <si>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</si>
  <si>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</si>
  <si>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</si>
  <si>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</si>
  <si>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</si>
  <si>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</si>
  <si>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</si>
  <si>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</si>
  <si>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</si>
  <si>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</si>
  <si>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</si>
  <si>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</si>
  <si>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</si>
  <si>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</si>
  <si>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</si>
  <si>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</si>
  <si>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</si>
  <si>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</si>
  <si>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</si>
  <si>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</si>
  <si>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</si>
  <si>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</si>
  <si>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</si>
  <si>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</si>
  <si>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</si>
  <si>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</si>
  <si>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</si>
  <si>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</si>
  <si>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</si>
  <si>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</si>
  <si>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</si>
  <si>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</si>
  <si>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</si>
  <si>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</si>
  <si>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</si>
  <si>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</si>
  <si>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</si>
  <si>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</si>
  <si>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</si>
  <si>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</si>
  <si>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</si>
  <si>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</si>
  <si>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</si>
  <si>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</si>
  <si>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</si>
  <si>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</si>
  <si>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</si>
  <si>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</si>
  <si>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</si>
  <si>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</si>
  <si>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</si>
  <si>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</si>
  <si>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</si>
  <si>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</si>
  <si>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</si>
  <si>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</si>
  <si>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</si>
  <si>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</si>
  <si>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</si>
  <si>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</si>
  <si>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</si>
  <si>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</si>
  <si>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</si>
  <si>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</si>
  <si>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</si>
  <si>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</si>
  <si>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</si>
  <si>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</si>
  <si>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</si>
  <si>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</si>
  <si>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</si>
  <si>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</si>
  <si>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</si>
  <si>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</si>
  <si>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</si>
  <si>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</si>
  <si>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</si>
  <si>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</si>
  <si>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</si>
  <si>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</si>
  <si>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</si>
  <si>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</si>
  <si>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</si>
  <si>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</si>
  <si>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</si>
  <si>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</si>
  <si>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</si>
  <si>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</si>
  <si>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</si>
  <si>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</si>
  <si>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</si>
  <si>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</si>
  <si>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</si>
  <si>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</si>
  <si>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</si>
  <si>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</si>
  <si>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</si>
  <si>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</si>
  <si>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</si>
  <si>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</si>
  <si>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</si>
  <si>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</si>
  <si>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</si>
  <si>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</si>
  <si>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</si>
  <si>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</si>
  <si>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</si>
  <si>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</si>
  <si>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</si>
  <si>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</si>
  <si>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</si>
  <si>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</si>
  <si>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</si>
  <si>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</si>
  <si>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</si>
  <si>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</si>
  <si>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</si>
  <si>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</si>
  <si>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</si>
  <si>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</si>
  <si>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</si>
  <si>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</si>
  <si>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</si>
  <si>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</si>
  <si>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</si>
  <si>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</si>
  <si>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</si>
  <si>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</si>
  <si>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</si>
  <si>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</si>
  <si>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</si>
  <si>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</si>
  <si>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</si>
  <si>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</si>
  <si>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</si>
  <si>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</si>
  <si>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</si>
  <si>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</si>
  <si>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</si>
  <si>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</si>
  <si>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</si>
  <si>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</si>
  <si>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</si>
  <si>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</si>
  <si>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</si>
  <si>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</si>
  <si>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</si>
  <si>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</si>
  <si>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</si>
  <si>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</si>
  <si>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</si>
  <si>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</si>
  <si>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</si>
  <si>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</si>
  <si>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</si>
  <si>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</si>
  <si>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</si>
  <si>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</si>
  <si>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</si>
  <si>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</si>
  <si>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</si>
  <si>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</si>
  <si>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</si>
  <si>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</si>
  <si>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</si>
  <si>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</si>
  <si>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</si>
  <si>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</si>
  <si>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</si>
  <si>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</si>
  <si>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</si>
  <si>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</si>
  <si>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</si>
  <si>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</si>
  <si>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</si>
  <si>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</si>
  <si>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</si>
  <si>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</si>
  <si>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</si>
  <si>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</si>
  <si>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</si>
  <si>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</si>
  <si>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</si>
  <si>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</si>
  <si>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</si>
  <si>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</si>
  <si>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</si>
  <si>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</si>
  <si>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</si>
  <si>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</si>
  <si>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</si>
  <si>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</si>
  <si>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</si>
  <si>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</si>
  <si>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</si>
  <si>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</si>
  <si>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</si>
  <si>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</si>
  <si>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</si>
  <si>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</si>
  <si>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</si>
  <si>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</si>
  <si>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</si>
  <si>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</si>
  <si>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</si>
  <si>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</si>
  <si>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</si>
  <si>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</si>
  <si>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</si>
  <si>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</si>
  <si>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</si>
  <si>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</si>
  <si>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</si>
  <si>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</si>
  <si>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</si>
  <si>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</si>
  <si>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</si>
  <si>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</si>
  <si>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</si>
  <si>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</si>
  <si>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</si>
  <si>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</si>
  <si>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</si>
  <si>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</si>
  <si>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</si>
  <si>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</si>
  <si>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</si>
  <si>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</si>
  <si>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</si>
  <si>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</si>
  <si>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</si>
  <si>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</si>
  <si>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</si>
  <si>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</si>
  <si>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</si>
  <si>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</si>
  <si>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</si>
  <si>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</si>
  <si>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</si>
  <si>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</si>
  <si>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</si>
  <si>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</si>
  <si>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</si>
  <si>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</si>
  <si>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</si>
  <si>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</si>
  <si>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</si>
  <si>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</si>
  <si>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</si>
  <si>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</si>
  <si>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</si>
  <si>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</si>
  <si>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</si>
  <si>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</si>
  <si>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</si>
  <si>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</si>
  <si>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</si>
  <si>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</si>
  <si>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</si>
  <si>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</si>
  <si>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</si>
  <si>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</si>
  <si>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</si>
  <si>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</si>
  <si>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</si>
  <si>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</si>
  <si>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</si>
  <si>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</si>
  <si>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</si>
  <si>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</si>
  <si>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</si>
  <si>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</si>
  <si>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</si>
  <si>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</si>
  <si>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</si>
  <si>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</si>
  <si>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</si>
  <si>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</si>
  <si>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</si>
  <si>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</si>
  <si>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</si>
  <si>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</si>
  <si>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</si>
  <si>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</si>
  <si>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</si>
  <si>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</si>
  <si>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</si>
  <si>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</si>
  <si>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</si>
  <si>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</si>
  <si>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</si>
  <si>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</si>
  <si>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</si>
  <si>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</si>
  <si>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</si>
  <si>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</si>
  <si>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</si>
  <si>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</si>
  <si>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</si>
  <si>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</si>
  <si>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</si>
  <si>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</si>
  <si>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</si>
  <si>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</si>
  <si>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</si>
  <si>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</si>
  <si>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</si>
  <si>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</si>
  <si>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</si>
  <si>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</si>
  <si>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</si>
  <si>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</si>
  <si>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</si>
  <si>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</si>
  <si>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</si>
  <si>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</si>
  <si>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</si>
  <si>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</si>
  <si>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</si>
  <si>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</si>
  <si>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</si>
  <si>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</si>
  <si>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</si>
  <si>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</si>
  <si>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</si>
  <si>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</si>
  <si>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</si>
  <si>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</si>
  <si>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</si>
  <si>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</si>
  <si>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</si>
  <si>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</si>
  <si>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</si>
  <si>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</si>
  <si>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</si>
  <si>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</si>
  <si>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</si>
  <si>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</si>
  <si>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</si>
  <si>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</si>
  <si>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</si>
  <si>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</si>
  <si>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</si>
  <si>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</si>
  <si>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</si>
  <si>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</si>
  <si>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</si>
  <si>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</si>
  <si>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</si>
  <si>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</si>
  <si>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</si>
  <si>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</si>
  <si>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</si>
  <si>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</si>
  <si>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</si>
  <si>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</si>
  <si>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</si>
  <si>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</si>
  <si>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</si>
  <si>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</si>
  <si>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</si>
  <si>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</si>
  <si>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</si>
  <si>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</si>
  <si>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</si>
  <si>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</si>
  <si>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</si>
  <si>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</si>
  <si>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</si>
  <si>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</si>
  <si>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</si>
  <si>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</si>
  <si>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</si>
  <si>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</si>
  <si>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</si>
  <si>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</si>
  <si>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</si>
  <si>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</si>
  <si>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</si>
  <si>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</si>
  <si>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</si>
  <si>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</si>
  <si>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</si>
  <si>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</si>
  <si>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</si>
  <si>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</si>
  <si>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</si>
  <si>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</si>
  <si>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</si>
  <si>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</si>
  <si>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</si>
  <si>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</si>
  <si>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</si>
  <si>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</si>
  <si>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</si>
  <si>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</si>
  <si>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</si>
  <si>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</si>
  <si>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</si>
  <si>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</si>
  <si>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</si>
  <si>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</si>
  <si>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</si>
  <si>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</si>
  <si>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</si>
  <si>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</si>
  <si>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</si>
  <si>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</si>
  <si>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</si>
  <si>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</si>
  <si>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</si>
  <si>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</si>
  <si>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</si>
  <si>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</si>
  <si>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</si>
  <si>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</si>
  <si>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</si>
  <si>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</si>
  <si>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</si>
  <si>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</si>
  <si>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</si>
  <si>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</si>
  <si>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</si>
  <si>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</si>
  <si>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</si>
  <si>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</si>
  <si>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</si>
  <si>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</si>
  <si>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</si>
  <si>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</si>
  <si>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</si>
  <si>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</si>
  <si>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</si>
  <si>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</si>
  <si>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</si>
  <si>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</si>
  <si>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</si>
  <si>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</si>
  <si>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</si>
  <si>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</si>
  <si>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</si>
  <si>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</si>
  <si>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</si>
  <si>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</si>
  <si>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</si>
  <si>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</si>
  <si>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</si>
  <si>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</si>
  <si>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</si>
  <si>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</si>
  <si>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</si>
  <si>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</si>
  <si>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</si>
  <si>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</si>
  <si>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</si>
  <si>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</si>
  <si>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</si>
  <si>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</si>
  <si>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</si>
  <si>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</si>
  <si>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</si>
  <si>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</si>
  <si>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</si>
  <si>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</si>
  <si>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</si>
  <si>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</si>
  <si>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</si>
  <si>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</si>
  <si>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</si>
  <si>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</si>
  <si>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</si>
  <si>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</si>
  <si>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</si>
  <si>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</si>
  <si>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</si>
  <si>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</si>
  <si>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</si>
  <si>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</si>
  <si>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</si>
  <si>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</si>
  <si>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</si>
  <si>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</si>
  <si>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</si>
  <si>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</si>
  <si>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</si>
  <si>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</si>
  <si>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</si>
  <si>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</si>
  <si>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</si>
  <si>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</si>
  <si>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</si>
  <si>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</si>
  <si>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</si>
  <si>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</si>
  <si>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</si>
  <si>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</si>
  <si>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</si>
  <si>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</si>
  <si>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</si>
  <si>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</si>
  <si>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</si>
  <si>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</si>
  <si>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</si>
  <si>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</si>
  <si>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</si>
  <si>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</si>
  <si>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</si>
  <si>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</si>
  <si>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</si>
  <si>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</si>
  <si>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</si>
  <si>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</si>
  <si>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</si>
  <si>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</si>
  <si>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</si>
  <si>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</si>
  <si>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</si>
  <si>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</si>
  <si>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</si>
  <si>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</si>
  <si>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</si>
  <si>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</si>
  <si>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</si>
  <si>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</si>
  <si>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</si>
  <si>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</si>
  <si>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</si>
  <si>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</si>
  <si>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</si>
  <si>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</si>
  <si>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</si>
  <si>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</si>
  <si>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</si>
  <si>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</si>
  <si>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</si>
  <si>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</si>
  <si>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</si>
  <si>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</si>
  <si>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</si>
  <si>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</si>
  <si>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</si>
  <si>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</si>
  <si>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</si>
  <si>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</si>
  <si>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</si>
  <si>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</si>
  <si>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</si>
  <si>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</si>
  <si>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</si>
  <si>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</si>
  <si>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</si>
  <si>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</si>
  <si>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</si>
  <si>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</si>
  <si>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</si>
  <si>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</si>
  <si>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</si>
  <si>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</si>
  <si>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</si>
  <si>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</si>
  <si>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</si>
  <si>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</si>
  <si>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</si>
  <si>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</si>
  <si>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</si>
  <si>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</si>
  <si>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</si>
  <si>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</si>
  <si>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</si>
  <si>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</si>
  <si>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</si>
  <si>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</si>
  <si>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</si>
  <si>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</si>
  <si>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</si>
  <si>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</si>
  <si>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</si>
  <si>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</si>
  <si>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</si>
  <si>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</si>
  <si>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</si>
  <si>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</si>
  <si>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</si>
  <si>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</si>
  <si>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</si>
  <si>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</si>
  <si>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</si>
  <si>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</si>
  <si>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</si>
  <si>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</si>
  <si>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</si>
  <si>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</si>
  <si>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</si>
  <si>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</si>
  <si>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</si>
  <si>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</si>
  <si>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</si>
  <si>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</si>
  <si>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</si>
  <si>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</si>
  <si>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</si>
  <si>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</si>
  <si>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</si>
  <si>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</si>
  <si>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</si>
  <si>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</si>
  <si>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</si>
  <si>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</si>
  <si>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</si>
  <si>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</si>
  <si>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</si>
  <si>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</si>
  <si>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</si>
  <si>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</si>
  <si>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</si>
  <si>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</si>
  <si>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</si>
  <si>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</si>
  <si>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</si>
  <si>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</si>
  <si>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</si>
  <si>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</si>
  <si>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</si>
  <si>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</si>
  <si>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</si>
  <si>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</si>
  <si>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</si>
  <si>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</si>
  <si>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</si>
  <si>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</si>
  <si>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</si>
  <si>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</si>
  <si>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</si>
  <si>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</si>
  <si>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</si>
  <si>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</si>
  <si>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</si>
  <si>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</si>
  <si>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</si>
  <si>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</si>
  <si>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</si>
  <si>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</si>
  <si>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</si>
  <si>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</si>
  <si>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</si>
  <si>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</si>
  <si>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</si>
  <si>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</si>
  <si>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</si>
  <si>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</si>
  <si>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</si>
  <si>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</si>
  <si>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</si>
  <si>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</si>
  <si>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</si>
  <si>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</si>
  <si>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</si>
  <si>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</si>
  <si>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</si>
  <si>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</si>
  <si>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</si>
  <si>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</si>
  <si>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</si>
  <si>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</si>
  <si>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</si>
  <si>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</si>
  <si>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</si>
  <si>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</si>
  <si>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</si>
  <si>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</si>
  <si>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</si>
  <si>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</si>
  <si>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</si>
  <si>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</si>
  <si>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</si>
  <si>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</si>
  <si>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</si>
  <si>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</si>
  <si>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</si>
  <si>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</si>
  <si>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</si>
  <si>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</si>
  <si>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</si>
  <si>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</si>
  <si>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</si>
  <si>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</si>
  <si>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</si>
  <si>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</si>
  <si>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</si>
  <si>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</si>
  <si>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</si>
  <si>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</si>
  <si>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</si>
  <si>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</si>
  <si>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</si>
  <si>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</si>
  <si>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</si>
  <si>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</si>
  <si>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</si>
  <si>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</si>
  <si>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</si>
  <si>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</si>
  <si>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</si>
  <si>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</si>
  <si>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</si>
  <si>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</si>
  <si>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</si>
  <si>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</si>
  <si>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</si>
  <si>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</si>
  <si>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</si>
  <si>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</si>
  <si>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</si>
  <si>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</si>
  <si>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</si>
  <si>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</si>
  <si>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</si>
  <si>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</si>
  <si>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</si>
  <si>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</si>
  <si>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</si>
  <si>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</si>
  <si>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</si>
  <si>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</si>
  <si>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</si>
  <si>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</si>
  <si>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</si>
  <si>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</si>
  <si>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</si>
  <si>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</si>
  <si>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</si>
  <si>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</si>
  <si>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</si>
  <si>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</si>
  <si>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</si>
  <si>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</si>
  <si>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</si>
  <si>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</si>
  <si>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</si>
  <si>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</si>
  <si>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</si>
  <si>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</si>
  <si>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</si>
  <si>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</si>
  <si>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</si>
  <si>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</si>
  <si>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</si>
  <si>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</si>
  <si>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</si>
  <si>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</si>
  <si>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</si>
  <si>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</si>
  <si>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</si>
  <si>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</si>
  <si>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</si>
  <si>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</si>
  <si>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</si>
  <si>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</si>
  <si>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</si>
  <si>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</si>
  <si>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</si>
  <si>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</si>
  <si>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</si>
  <si>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</si>
  <si>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</si>
  <si>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</si>
  <si>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</si>
  <si>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</si>
  <si>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</si>
  <si>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</si>
  <si>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</si>
  <si>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</si>
  <si>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</si>
  <si>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</si>
  <si>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</si>
  <si>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</si>
  <si>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</si>
  <si>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</si>
  <si>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</si>
  <si>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</si>
  <si>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</si>
  <si>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</si>
  <si>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</si>
  <si>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</si>
  <si>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</si>
  <si>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</si>
  <si>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</si>
  <si>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</si>
  <si>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</si>
  <si>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</si>
  <si>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</si>
  <si>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</si>
  <si>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</si>
  <si>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</si>
  <si>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</si>
  <si>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</si>
  <si>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</si>
  <si>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</si>
  <si>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</si>
  <si>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</si>
  <si>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</si>
  <si>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</si>
  <si>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</si>
  <si>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</si>
  <si>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</si>
  <si>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</si>
  <si>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</si>
  <si>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</si>
  <si>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</si>
  <si>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</si>
  <si>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</si>
  <si>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</si>
  <si>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</si>
  <si>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</si>
  <si>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</si>
  <si>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</si>
  <si>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</si>
  <si>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</si>
  <si>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</si>
  <si>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</si>
  <si>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</si>
  <si>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</si>
  <si>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</si>
  <si>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</si>
  <si>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</si>
  <si>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</si>
  <si>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</si>
  <si>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</si>
  <si>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</si>
  <si>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</si>
  <si>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</si>
  <si>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</si>
  <si>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</si>
  <si>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</si>
  <si>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</si>
  <si>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</si>
  <si>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</si>
  <si>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</si>
  <si>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</si>
  <si>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</si>
  <si>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</si>
  <si>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</si>
  <si>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</si>
  <si>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</si>
  <si>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</si>
  <si>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</si>
  <si>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</si>
  <si>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</si>
  <si>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</si>
  <si>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</si>
  <si>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</si>
  <si>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</si>
  <si>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</si>
  <si>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</si>
  <si>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</si>
  <si>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</si>
  <si>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</si>
  <si>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</si>
  <si>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</si>
  <si>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</si>
  <si>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</si>
  <si>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</si>
  <si>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</si>
  <si>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</si>
  <si>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</si>
  <si>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</si>
  <si>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</si>
  <si>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</si>
  <si>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</si>
  <si>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</si>
  <si>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</si>
  <si>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</si>
  <si>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</si>
  <si>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</si>
  <si>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</si>
  <si>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</si>
  <si>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</si>
  <si>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</si>
  <si>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</si>
  <si>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</si>
  <si>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</si>
  <si>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</si>
  <si>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</si>
  <si>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</si>
  <si>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</si>
  <si>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</si>
  <si>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</si>
  <si>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</si>
  <si>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</si>
  <si>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</si>
  <si>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</si>
  <si>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</si>
  <si>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</si>
  <si>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</si>
  <si>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</si>
  <si>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</si>
  <si>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</si>
  <si>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</si>
  <si>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</si>
  <si>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</si>
  <si>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</si>
  <si>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</si>
  <si>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</si>
  <si>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</si>
  <si>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</si>
  <si>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</si>
  <si>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</si>
  <si>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</si>
  <si>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</si>
  <si>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</si>
  <si>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</si>
  <si>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</si>
  <si>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</si>
  <si>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</si>
  <si>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</si>
  <si>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</si>
  <si>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</si>
  <si>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</si>
  <si>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</si>
  <si>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</si>
  <si>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</si>
  <si>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</si>
  <si>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</si>
  <si>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</si>
  <si>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</si>
  <si>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</si>
  <si>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</si>
  <si>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</si>
  <si>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</si>
  <si>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</si>
  <si>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</si>
  <si>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</si>
  <si>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</si>
  <si>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</si>
  <si>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</si>
  <si>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</si>
  <si>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</si>
  <si>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</si>
  <si>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</si>
  <si>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</si>
  <si>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</si>
  <si>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</si>
  <si>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</si>
  <si>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</si>
  <si>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</si>
  <si>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</si>
  <si>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</si>
  <si>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</si>
  <si>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</si>
  <si>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</si>
  <si>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</si>
  <si>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</si>
  <si>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</si>
  <si>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</si>
  <si>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</si>
  <si>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</si>
  <si>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</si>
  <si>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</si>
  <si>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</si>
  <si>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</si>
  <si>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</si>
  <si>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</si>
  <si>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</si>
  <si>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</si>
  <si>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</si>
  <si>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</si>
  <si>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</si>
  <si>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</si>
  <si>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</si>
  <si>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</si>
  <si>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</si>
  <si>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</si>
  <si>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</si>
  <si>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</si>
  <si>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</si>
  <si>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</si>
  <si>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</si>
  <si>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</si>
  <si>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</si>
  <si>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</si>
  <si>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</si>
  <si>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</si>
  <si>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</si>
  <si>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</si>
  <si>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</si>
  <si>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</si>
  <si>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</si>
  <si>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</si>
  <si>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</si>
  <si>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</si>
  <si>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</si>
  <si>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</si>
  <si>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</si>
  <si>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</si>
  <si>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</si>
  <si>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</si>
  <si>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</si>
  <si>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</si>
  <si>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</si>
  <si>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</si>
  <si>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</si>
  <si>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</si>
  <si>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</si>
  <si>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</si>
  <si>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</si>
  <si>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</si>
  <si>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</si>
  <si>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</si>
  <si>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</si>
  <si>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</si>
  <si>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</si>
  <si>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</si>
  <si>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</si>
  <si>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</si>
  <si>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</si>
  <si>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</si>
  <si>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</si>
  <si>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</si>
  <si>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</si>
  <si>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</si>
  <si>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</si>
  <si>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</si>
  <si>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</si>
  <si>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</si>
  <si>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</si>
  <si>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</si>
  <si>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</si>
  <si>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</si>
  <si>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</si>
  <si>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</si>
  <si>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</si>
  <si>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</si>
  <si>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</si>
  <si>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</si>
  <si>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</si>
  <si>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</si>
  <si>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</si>
  <si>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</si>
  <si>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</si>
  <si>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</si>
  <si>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</si>
  <si>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</si>
  <si>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</si>
  <si>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</si>
  <si>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</si>
  <si>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</si>
  <si>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</si>
  <si>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</si>
  <si>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</si>
  <si>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</si>
  <si>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</si>
  <si>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</si>
  <si>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</si>
  <si>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</si>
  <si>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</si>
  <si>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</si>
  <si>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</si>
  <si>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</si>
  <si>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</si>
  <si>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</si>
  <si>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</si>
  <si>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</si>
  <si>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</si>
  <si>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</si>
  <si>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</si>
  <si>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</si>
  <si>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</si>
  <si>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</si>
  <si>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</si>
  <si>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</si>
  <si>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</si>
  <si>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</si>
  <si>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</si>
  <si>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</si>
  <si>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</si>
  <si>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</si>
  <si>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</si>
  <si>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</si>
  <si>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</si>
  <si>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</si>
  <si>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</si>
  <si>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</si>
  <si>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</si>
  <si>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</si>
  <si>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</si>
  <si>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</si>
  <si>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</si>
  <si>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</si>
  <si>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</si>
  <si>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</si>
  <si>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</si>
  <si>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</si>
  <si>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</si>
  <si>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</si>
  <si>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</si>
  <si>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</si>
  <si>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</si>
  <si>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</si>
  <si>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</si>
  <si>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</si>
  <si>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</si>
  <si>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</si>
  <si>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</si>
  <si>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</si>
  <si>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</si>
  <si>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</si>
  <si>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</si>
  <si>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</si>
  <si>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</si>
  <si>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</si>
  <si>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</si>
  <si>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</si>
  <si>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</si>
  <si>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</si>
  <si>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</si>
  <si>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</si>
  <si>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</si>
  <si>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</si>
  <si>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</si>
  <si>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</si>
  <si>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</si>
  <si>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</si>
  <si>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</si>
  <si>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</si>
  <si>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</si>
  <si>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</si>
  <si>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</si>
  <si>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</si>
  <si>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</si>
  <si>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</si>
  <si>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</si>
  <si>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</si>
  <si>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</si>
  <si>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</si>
  <si>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</si>
  <si>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</si>
  <si>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</si>
  <si>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</si>
  <si>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</si>
  <si>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</si>
  <si>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</si>
  <si>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</si>
  <si>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</si>
  <si>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</si>
  <si>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</si>
  <si>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</si>
  <si>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</si>
  <si>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</si>
  <si>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</si>
  <si>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</si>
  <si>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</si>
  <si>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</si>
  <si>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</si>
  <si>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</si>
  <si>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</si>
  <si>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</si>
  <si>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</si>
  <si>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</si>
  <si>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</si>
  <si>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</si>
  <si>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</si>
  <si>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</si>
  <si>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</si>
  <si>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</si>
  <si>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</si>
  <si>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</si>
  <si>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</si>
  <si>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</si>
  <si>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</si>
  <si>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</si>
  <si>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</si>
  <si>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</si>
  <si>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</si>
  <si>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</si>
  <si>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</si>
  <si>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</si>
  <si>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</si>
  <si>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</si>
  <si>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</si>
  <si>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</si>
  <si>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</si>
  <si>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</si>
  <si>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</si>
  <si>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</si>
  <si>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</si>
  <si>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</si>
  <si>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</si>
  <si>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</si>
  <si>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</si>
  <si>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</si>
  <si>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</si>
  <si>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</si>
  <si>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</si>
  <si>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</si>
  <si>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</si>
  <si>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</si>
  <si>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</si>
  <si>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</si>
  <si>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</si>
  <si>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</si>
  <si>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</si>
  <si>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</si>
  <si>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</si>
  <si>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</si>
  <si>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</si>
  <si>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</si>
  <si>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</si>
  <si>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</si>
  <si>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</si>
  <si>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</si>
  <si>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</si>
  <si>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</si>
  <si>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</si>
  <si>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</si>
  <si>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</si>
  <si>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</si>
  <si>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</si>
  <si>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</si>
  <si>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</si>
  <si>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</si>
  <si>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</si>
  <si>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</si>
  <si>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</si>
  <si>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</si>
  <si>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</si>
  <si>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</si>
  <si>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</si>
  <si>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</si>
  <si>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</si>
  <si>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</si>
  <si>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</si>
  <si>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</si>
  <si>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</si>
  <si>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</si>
  <si>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</si>
  <si>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</si>
  <si>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</si>
  <si>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</si>
  <si>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</si>
  <si>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</si>
  <si>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</si>
  <si>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</si>
  <si>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</si>
  <si>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</si>
  <si>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</si>
  <si>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</si>
  <si>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</si>
  <si>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</si>
  <si>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</si>
  <si>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</si>
  <si>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</si>
  <si>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</si>
  <si>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</si>
  <si>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</si>
  <si>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</si>
  <si>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</si>
  <si>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</si>
  <si>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</si>
  <si>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</si>
  <si>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</si>
  <si>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</si>
  <si>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</si>
  <si>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</si>
  <si>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</si>
  <si>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</si>
  <si>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</si>
  <si>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</si>
  <si>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</si>
  <si>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</si>
  <si>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</si>
  <si>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</si>
  <si>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</si>
  <si>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</si>
  <si>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</si>
  <si>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</si>
  <si>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</si>
  <si>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</si>
  <si>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</si>
  <si>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</si>
  <si>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</si>
  <si>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</si>
  <si>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</si>
  <si>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</si>
  <si>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</si>
  <si>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</si>
  <si>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</si>
  <si>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</si>
  <si>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</si>
  <si>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</si>
  <si>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</si>
  <si>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</si>
  <si>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</si>
  <si>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</si>
  <si>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</si>
  <si>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</si>
  <si>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</si>
  <si>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</si>
  <si>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</si>
  <si>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</si>
  <si>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</si>
  <si>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</si>
  <si>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</si>
  <si>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</si>
  <si>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</si>
  <si>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</si>
  <si>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</si>
  <si>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</si>
  <si>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</si>
  <si>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</si>
  <si>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</si>
  <si>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</si>
  <si>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</si>
  <si>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</si>
  <si>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</si>
  <si>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</si>
  <si>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</si>
  <si>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</si>
  <si>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</si>
  <si>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</si>
  <si>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</si>
  <si>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</si>
  <si>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</si>
  <si>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</si>
  <si>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</si>
  <si>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</si>
  <si>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</si>
  <si>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</si>
  <si>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</si>
  <si>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</si>
  <si>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</si>
  <si>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</si>
  <si>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</si>
  <si>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</si>
  <si>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</si>
  <si>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</si>
  <si>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</si>
  <si>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</si>
  <si>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</si>
  <si>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</si>
  <si>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</si>
  <si>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</si>
  <si>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</si>
  <si>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</si>
  <si>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</si>
  <si>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</si>
  <si>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</si>
  <si>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</si>
  <si>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</si>
  <si>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</si>
  <si>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</si>
  <si>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</si>
  <si>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</si>
  <si>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</si>
  <si>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</si>
  <si>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</si>
  <si>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</si>
  <si>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</si>
  <si>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</si>
  <si>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</si>
  <si>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</si>
  <si>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</si>
  <si>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</si>
  <si>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</si>
  <si>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</si>
  <si>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</si>
  <si>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</si>
  <si>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</si>
  <si>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</si>
  <si>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</si>
  <si>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</si>
  <si>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</si>
  <si>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</si>
  <si>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</si>
  <si>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</si>
  <si>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</si>
  <si>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</si>
  <si>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</si>
  <si>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</si>
  <si>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</si>
  <si>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</si>
  <si>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</si>
  <si>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</si>
  <si>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</si>
  <si>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</si>
  <si>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</si>
  <si>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</si>
  <si>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</si>
  <si>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</si>
  <si>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</si>
  <si>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</si>
  <si>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</si>
  <si>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</si>
  <si>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</si>
  <si>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</si>
  <si>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</si>
  <si>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</si>
  <si>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</si>
  <si>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</si>
  <si>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</si>
  <si>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</si>
  <si>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</si>
  <si>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</si>
  <si>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</si>
  <si>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</si>
  <si>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</si>
  <si>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</si>
  <si>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</si>
  <si>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</si>
  <si>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</si>
  <si>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</si>
  <si>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</si>
  <si>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</si>
  <si>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</si>
  <si>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</si>
  <si>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</si>
  <si>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</si>
  <si>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</si>
  <si>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</si>
  <si>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</si>
  <si>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</si>
  <si>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</si>
  <si>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</si>
  <si>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</si>
  <si>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</si>
  <si>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</si>
  <si>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</si>
  <si>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</si>
  <si>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</si>
  <si>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</si>
  <si>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</si>
  <si>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</si>
  <si>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</si>
  <si>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</si>
  <si>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</si>
  <si>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</si>
  <si>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</si>
  <si>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</si>
  <si>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</si>
  <si>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</si>
  <si>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</si>
  <si>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</si>
  <si>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</si>
  <si>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</si>
  <si>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</si>
  <si>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</si>
  <si>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</si>
  <si>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</si>
  <si>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</si>
  <si>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</si>
  <si>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</si>
  <si>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</si>
  <si>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</si>
  <si>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</si>
  <si>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</si>
  <si>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</si>
  <si>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</si>
  <si>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</si>
  <si>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</si>
  <si>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</si>
  <si>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</si>
  <si>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</si>
  <si>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</si>
  <si>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</si>
  <si>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</si>
  <si>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</si>
  <si>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</si>
  <si>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</si>
  <si>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</si>
  <si>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</si>
  <si>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</si>
  <si>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</si>
  <si>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</si>
  <si>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</si>
  <si>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</si>
  <si>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</si>
  <si>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</si>
  <si>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</si>
  <si>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</si>
  <si>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</si>
  <si>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</si>
  <si>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</si>
  <si>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</si>
  <si>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</si>
  <si>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</si>
  <si>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</si>
  <si>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</si>
  <si>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</si>
  <si>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</si>
  <si>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</si>
  <si>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</si>
  <si>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</si>
  <si>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</si>
  <si>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</si>
  <si>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</si>
  <si>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</si>
  <si>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</si>
  <si>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</si>
  <si>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</si>
  <si>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</si>
  <si>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</si>
  <si>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</si>
  <si>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</si>
  <si>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</si>
  <si>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</si>
  <si>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</si>
  <si>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</si>
  <si>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</si>
  <si>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</si>
  <si>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</si>
  <si>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</si>
  <si>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</si>
  <si>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</si>
  <si>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</si>
  <si>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</si>
  <si>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</si>
  <si>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</si>
  <si>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</si>
  <si>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</si>
  <si>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</si>
  <si>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</si>
  <si>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</si>
  <si>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</si>
  <si>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</si>
  <si>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</si>
  <si>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</si>
  <si>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</si>
  <si>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</si>
  <si>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</si>
  <si>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</si>
  <si>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</si>
  <si>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</si>
  <si>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</si>
  <si>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</si>
  <si>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</si>
  <si>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</si>
  <si>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</si>
  <si>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</si>
  <si>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</si>
  <si>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</si>
  <si>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</si>
  <si>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</si>
  <si>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</si>
  <si>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</si>
  <si>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</si>
  <si>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</si>
  <si>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</si>
  <si>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</si>
  <si>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</si>
  <si>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</si>
  <si>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</si>
  <si>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</si>
  <si>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</si>
  <si>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</si>
  <si>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</si>
  <si>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</si>
  <si>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</si>
  <si>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</si>
  <si>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</si>
  <si>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</si>
  <si>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</si>
  <si>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</si>
  <si>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</si>
  <si>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</si>
  <si>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</si>
  <si>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</si>
  <si>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</si>
  <si>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</si>
  <si>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</si>
  <si>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</si>
  <si>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</si>
  <si>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</si>
  <si>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</si>
  <si>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</si>
  <si>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</si>
  <si>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</si>
  <si>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</si>
  <si>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</si>
  <si>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</si>
  <si>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</si>
  <si>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</si>
  <si>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</si>
  <si>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</si>
  <si>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</si>
  <si>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</si>
  <si>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</si>
  <si>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</si>
  <si>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</si>
  <si>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</si>
  <si>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</si>
  <si>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</si>
  <si>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</si>
  <si>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</si>
  <si>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</si>
  <si>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</si>
  <si>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</si>
  <si>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</si>
  <si>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</si>
  <si>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</si>
  <si>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</si>
  <si>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</si>
  <si>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</si>
  <si>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</si>
  <si>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</si>
  <si>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</si>
  <si>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</si>
  <si>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</si>
  <si>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</si>
  <si>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</si>
  <si>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</si>
  <si>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</si>
  <si>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</si>
  <si>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</si>
  <si>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</si>
  <si>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</si>
  <si>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</si>
  <si>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</si>
  <si>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</si>
  <si>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</si>
  <si>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</si>
  <si>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</si>
  <si>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</si>
  <si>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</si>
  <si>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</si>
  <si>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</si>
  <si>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</si>
  <si>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</si>
  <si>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</si>
  <si>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</si>
  <si>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</si>
  <si>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</si>
  <si>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</si>
  <si>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</si>
  <si>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</si>
  <si>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</si>
  <si>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</si>
  <si>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</si>
  <si>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</si>
  <si>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</si>
  <si>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</si>
  <si>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</si>
  <si>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</si>
  <si>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</si>
  <si>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</si>
  <si>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</si>
  <si>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</si>
  <si>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</si>
  <si>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</si>
  <si>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</si>
  <si>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</si>
  <si>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</si>
  <si>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</si>
  <si>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</si>
  <si>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</si>
  <si>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</si>
  <si>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</si>
  <si>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</si>
  <si>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</si>
  <si>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</si>
  <si>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</si>
  <si>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</si>
  <si>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</si>
  <si>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</si>
  <si>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</si>
  <si>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</si>
  <si>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</si>
  <si>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</si>
  <si>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</si>
  <si>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</si>
  <si>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</si>
  <si>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</si>
  <si>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</si>
  <si>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</si>
  <si>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</si>
  <si>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</si>
  <si>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</si>
  <si>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</si>
  <si>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</si>
  <si>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</si>
  <si>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</si>
  <si>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</si>
  <si>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</si>
  <si>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</si>
  <si>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</si>
  <si>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</si>
  <si>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</si>
  <si>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</si>
  <si>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</si>
  <si>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</si>
  <si>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</si>
  <si>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</si>
  <si>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</si>
  <si>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</si>
  <si>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</si>
  <si>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</si>
  <si>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</si>
  <si>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</si>
  <si>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</si>
  <si>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</si>
  <si>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</si>
  <si>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</si>
  <si>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</si>
  <si>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</si>
  <si>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</si>
  <si>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</si>
  <si>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</si>
  <si>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</si>
  <si>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</si>
  <si>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</si>
  <si>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</si>
  <si>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</si>
  <si>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</si>
  <si>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</si>
  <si>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</si>
  <si>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</si>
  <si>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</si>
  <si>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</si>
  <si>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</si>
  <si>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</si>
  <si>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</si>
  <si>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</si>
  <si>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</si>
  <si>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</si>
  <si>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</si>
  <si>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</si>
  <si>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</si>
  <si>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</si>
  <si>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</si>
  <si>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</si>
  <si>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</si>
  <si>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</si>
  <si>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</si>
  <si>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</si>
  <si>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</si>
  <si>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</si>
  <si>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</si>
  <si>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</si>
  <si>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</si>
  <si>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</si>
  <si>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</si>
  <si>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</si>
  <si>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</si>
  <si>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</si>
  <si>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</si>
  <si>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</si>
  <si>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</si>
  <si>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</si>
  <si>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</si>
  <si>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</si>
  <si>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</si>
  <si>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</si>
  <si>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</si>
  <si>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</si>
  <si>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</si>
  <si>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</si>
  <si>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</si>
  <si>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</si>
  <si>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</si>
  <si>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</si>
  <si>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</si>
  <si>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</si>
  <si>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</si>
  <si>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</si>
  <si>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</si>
  <si>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</si>
  <si>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</si>
  <si>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</si>
  <si>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</si>
  <si>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</si>
  <si>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</si>
  <si>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</si>
  <si>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</si>
  <si>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</si>
  <si>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</si>
  <si>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</si>
  <si>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</si>
  <si>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</si>
  <si>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</si>
  <si>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</si>
  <si>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</si>
  <si>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</si>
  <si>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</si>
  <si>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</si>
  <si>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</si>
  <si>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</si>
  <si>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</si>
  <si>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</si>
  <si>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</si>
  <si>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</si>
  <si>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</si>
  <si>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</si>
  <si>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</si>
  <si>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</si>
  <si>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</si>
  <si>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</si>
  <si>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</si>
  <si>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</si>
  <si>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</si>
  <si>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</si>
  <si>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</si>
  <si>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</si>
  <si>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</si>
  <si>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</si>
  <si>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</si>
  <si>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</si>
  <si>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</si>
  <si>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</si>
  <si>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</si>
  <si>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</si>
  <si>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</si>
  <si>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</si>
  <si>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</si>
  <si>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</si>
  <si>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</si>
  <si>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</si>
  <si>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</si>
  <si>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</si>
  <si>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</si>
  <si>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</si>
  <si>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</si>
  <si>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</si>
  <si>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</si>
  <si>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</si>
  <si>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</si>
  <si>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</si>
  <si>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</si>
  <si>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</si>
  <si>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</si>
  <si>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</si>
  <si>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</si>
  <si>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</si>
  <si>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</si>
  <si>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</si>
  <si>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</si>
  <si>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</si>
  <si>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</si>
  <si>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</si>
  <si>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</si>
  <si>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</si>
  <si>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</si>
  <si>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</si>
  <si>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</si>
  <si>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</si>
  <si>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</si>
  <si>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</si>
  <si>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</si>
  <si>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</si>
  <si>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</si>
  <si>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</si>
  <si>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</si>
  <si>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</si>
  <si>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</si>
  <si>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</si>
  <si>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</si>
  <si>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</si>
  <si>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</si>
  <si>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</si>
  <si>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</si>
  <si>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</si>
  <si>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</si>
  <si>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</si>
  <si>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</si>
  <si>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</si>
  <si>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</si>
  <si>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</si>
  <si>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</si>
  <si>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</si>
  <si>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</si>
  <si>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</si>
  <si>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</si>
  <si>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</si>
  <si>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</si>
  <si>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</si>
  <si>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</si>
  <si>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</si>
  <si>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</si>
  <si>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</si>
  <si>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</si>
  <si>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</si>
  <si>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</si>
  <si>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</si>
  <si>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</si>
  <si>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</si>
  <si>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</si>
  <si>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</si>
  <si>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</si>
  <si>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</si>
  <si>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</si>
  <si>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</si>
  <si>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</si>
  <si>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</si>
  <si>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</si>
  <si>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</si>
  <si>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</si>
  <si>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</si>
  <si>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</si>
  <si>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</si>
  <si>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</si>
  <si>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</si>
  <si>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</si>
  <si>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</si>
  <si>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</si>
  <si>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</si>
  <si>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</si>
  <si>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</si>
  <si>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</si>
  <si>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</si>
  <si>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</si>
  <si>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</si>
  <si>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</si>
  <si>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</si>
  <si>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</si>
  <si>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</si>
  <si>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</si>
  <si>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</si>
  <si>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</si>
  <si>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</si>
  <si>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</si>
  <si>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</si>
  <si>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</si>
  <si>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</si>
  <si>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</si>
  <si>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</si>
  <si>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</si>
  <si>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</si>
  <si>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</si>
  <si>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</si>
  <si>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</si>
  <si>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</si>
  <si>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</si>
  <si>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</si>
  <si>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</si>
  <si>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</si>
  <si>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</si>
  <si>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</si>
  <si>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</si>
  <si>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</si>
  <si>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</si>
  <si>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</si>
  <si>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</si>
  <si>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</si>
  <si>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</si>
  <si>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</si>
  <si>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</si>
  <si>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</si>
  <si>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</si>
  <si>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</si>
  <si>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</si>
  <si>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</si>
  <si>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</si>
  <si>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</si>
  <si>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</si>
  <si>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</si>
  <si>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</si>
  <si>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</si>
  <si>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</si>
  <si>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</si>
  <si>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</si>
  <si>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</si>
  <si>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</si>
  <si>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</si>
  <si>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</si>
  <si>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</si>
  <si>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</si>
  <si>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</si>
  <si>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</si>
  <si>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</si>
  <si>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</si>
  <si>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</si>
  <si>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</si>
  <si>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</si>
  <si>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</si>
  <si>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</si>
  <si>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</si>
  <si>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</si>
  <si>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</si>
  <si>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</si>
  <si>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</si>
  <si>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</si>
  <si>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</si>
  <si>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</si>
  <si>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</si>
  <si>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</si>
  <si>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</si>
  <si>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</si>
  <si>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</si>
  <si>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</si>
  <si>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</si>
  <si>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</si>
  <si>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</si>
  <si>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</si>
  <si>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</si>
  <si>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</si>
  <si>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</si>
  <si>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</si>
  <si>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</si>
  <si>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</si>
  <si>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</si>
  <si>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</si>
  <si>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</si>
  <si>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</si>
  <si>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</si>
  <si>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</si>
  <si>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</si>
  <si>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</si>
  <si>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</si>
  <si>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</si>
  <si>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</si>
  <si>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</si>
  <si>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</si>
  <si>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</si>
  <si>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</si>
  <si>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</si>
  <si>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</si>
  <si>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</si>
  <si>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</si>
  <si>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</si>
  <si>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</si>
  <si>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</si>
  <si>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</si>
  <si>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</si>
  <si>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</si>
  <si>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</si>
  <si>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</si>
  <si>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</si>
  <si>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</si>
  <si>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</si>
  <si>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</si>
  <si>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</si>
  <si>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</si>
  <si>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</si>
  <si>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</si>
  <si>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</si>
  <si>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</si>
  <si>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</si>
  <si>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</si>
  <si>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</si>
  <si>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</si>
  <si>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</si>
  <si>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</si>
  <si>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</si>
  <si>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</si>
  <si>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</si>
  <si>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</si>
  <si>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</si>
  <si>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</si>
  <si>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</si>
  <si>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</si>
  <si>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</si>
  <si>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</si>
  <si>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</si>
  <si>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</si>
  <si>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</si>
  <si>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</si>
  <si>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</si>
  <si>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</si>
  <si>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</si>
  <si>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</si>
  <si>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</si>
  <si>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</si>
  <si>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</si>
  <si>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</si>
  <si>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</si>
  <si>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</si>
  <si>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</si>
  <si>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</si>
  <si>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</si>
  <si>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</si>
  <si>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</si>
  <si>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</si>
  <si>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</si>
  <si>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</si>
  <si>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</si>
  <si>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</si>
  <si>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</si>
  <si>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</si>
  <si>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</si>
  <si>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</si>
  <si>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</si>
  <si>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</si>
  <si>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</si>
  <si>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</si>
  <si>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</si>
  <si>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</si>
  <si>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</si>
  <si>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</si>
  <si>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</si>
  <si>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</si>
  <si>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</si>
  <si>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</si>
  <si>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</si>
  <si>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</si>
  <si>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</si>
  <si>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</si>
  <si>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</si>
  <si>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</si>
  <si>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</si>
  <si>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</si>
  <si>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</si>
  <si>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</si>
  <si>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</si>
  <si>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</si>
  <si>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</si>
  <si>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</si>
  <si>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</si>
  <si>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</si>
  <si>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</si>
  <si>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</si>
  <si>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</si>
  <si>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</si>
  <si>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</si>
  <si>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</si>
  <si>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</si>
  <si>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</si>
  <si>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</si>
  <si>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</si>
  <si>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</si>
  <si>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</si>
  <si>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</si>
  <si>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</si>
  <si>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</si>
  <si>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</si>
  <si>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</si>
  <si>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</si>
  <si>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</si>
  <si>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</si>
  <si>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</si>
  <si>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</si>
  <si>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</si>
  <si>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</si>
  <si>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</si>
  <si>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</si>
  <si>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</si>
  <si>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</si>
  <si>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</si>
  <si>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</si>
  <si>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</si>
  <si>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</si>
  <si>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</si>
  <si>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</si>
  <si>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</si>
  <si>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</si>
  <si>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</si>
  <si>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</si>
  <si>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</si>
  <si>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</si>
  <si>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</si>
  <si>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</si>
  <si>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</si>
  <si>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</si>
  <si>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</si>
  <si>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</si>
  <si>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</si>
  <si>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</si>
  <si>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</si>
  <si>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</si>
  <si>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</si>
  <si>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</si>
  <si>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</si>
  <si>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</si>
  <si>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</si>
  <si>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</si>
  <si>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</si>
  <si>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</si>
  <si>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</si>
  <si>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</si>
  <si>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</si>
  <si>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</si>
  <si>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</si>
  <si>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</si>
  <si>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</si>
  <si>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</si>
  <si>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</si>
  <si>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</si>
  <si>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</si>
  <si>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</si>
  <si>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</si>
  <si>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</si>
  <si>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</si>
  <si>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</si>
  <si>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</si>
  <si>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</si>
  <si>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</si>
  <si>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</si>
  <si>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</si>
  <si>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</si>
  <si>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</si>
  <si>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</si>
  <si>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</si>
  <si>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</si>
  <si>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</si>
  <si>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</si>
  <si>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</si>
  <si>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</si>
  <si>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</si>
  <si>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</si>
  <si>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</si>
  <si>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</si>
  <si>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</si>
  <si>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</si>
  <si>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</si>
  <si>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</si>
  <si>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</si>
  <si>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</si>
  <si>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</si>
  <si>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</si>
  <si>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</si>
  <si>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</si>
  <si>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</si>
  <si>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</si>
  <si>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</si>
  <si>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</si>
  <si>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</si>
  <si>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</si>
  <si>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</si>
  <si>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</si>
  <si>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</si>
  <si>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</si>
  <si>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</si>
  <si>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</si>
  <si>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</si>
  <si>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</si>
  <si>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</si>
  <si>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</si>
  <si>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</si>
  <si>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</si>
  <si>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</si>
  <si>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</si>
  <si>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</si>
  <si>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</si>
  <si>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</si>
  <si>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</si>
  <si>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</si>
  <si>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</si>
  <si>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</si>
  <si>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</si>
  <si>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</si>
  <si>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</si>
  <si>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</si>
  <si>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</si>
  <si>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</si>
  <si>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</si>
  <si>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</si>
  <si>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</si>
  <si>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</si>
  <si>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</si>
  <si>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</si>
  <si>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</si>
  <si>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</si>
  <si>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</si>
  <si>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</si>
  <si>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</si>
  <si>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</si>
  <si>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</si>
  <si>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</si>
  <si>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</si>
  <si>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</si>
  <si>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</si>
  <si>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</si>
  <si>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</si>
  <si>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</si>
  <si>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</si>
  <si>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</si>
  <si>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</si>
  <si>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</si>
  <si>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</si>
  <si>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</si>
  <si>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</si>
  <si>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</si>
  <si>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</si>
  <si>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</si>
  <si>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</si>
  <si>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</si>
  <si>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</si>
  <si>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</si>
  <si>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</si>
  <si>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</si>
  <si>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</si>
  <si>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</si>
  <si>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</si>
  <si>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</si>
  <si>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</si>
  <si>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</si>
  <si>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</si>
  <si>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</si>
  <si>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</si>
  <si>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</si>
  <si>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</si>
  <si>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</si>
  <si>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</si>
  <si>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</si>
  <si>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</si>
  <si>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</si>
  <si>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</si>
  <si>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</si>
  <si>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</si>
  <si>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</si>
  <si>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</si>
  <si>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</si>
  <si>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</si>
  <si>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</si>
  <si>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</si>
  <si>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</si>
  <si>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</si>
  <si>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</si>
  <si>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</si>
  <si>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</si>
  <si>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</si>
  <si>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</si>
  <si>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</si>
  <si>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</si>
  <si>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</si>
  <si>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</si>
  <si>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</si>
  <si>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</si>
  <si>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</si>
  <si>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</si>
  <si>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</si>
  <si>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</si>
  <si>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</si>
  <si>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</si>
  <si>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</si>
  <si>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</si>
  <si>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</si>
  <si>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</si>
  <si>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</si>
  <si>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</si>
  <si>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</si>
  <si>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</si>
  <si>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</si>
  <si>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</si>
  <si>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</si>
  <si>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</si>
  <si>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</si>
  <si>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</si>
  <si>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</si>
  <si>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</si>
  <si>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</si>
  <si>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</si>
  <si>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</si>
  <si>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</si>
  <si>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</si>
  <si>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</si>
  <si>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</si>
  <si>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</si>
  <si>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</si>
  <si>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</si>
  <si>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</si>
  <si>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</si>
  <si>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</si>
  <si>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</si>
  <si>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</si>
  <si>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</si>
  <si>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</si>
  <si>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</si>
  <si>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</si>
  <si>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</si>
  <si>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</si>
  <si>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</si>
  <si>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</si>
  <si>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</si>
  <si>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</si>
  <si>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</si>
  <si>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</si>
  <si>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</si>
  <si>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</si>
  <si>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</si>
  <si>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</si>
  <si>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</si>
  <si>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</si>
  <si>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</si>
  <si>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</si>
  <si>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</si>
  <si>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</si>
  <si>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</si>
  <si>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</si>
  <si>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</si>
  <si>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</si>
  <si>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</si>
  <si>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</si>
  <si>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</si>
  <si>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</si>
  <si>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</si>
  <si>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</si>
  <si>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</si>
  <si>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</si>
  <si>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</si>
  <si>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</si>
  <si>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</si>
  <si>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</si>
  <si>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</si>
  <si>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</si>
  <si>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</si>
  <si>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</si>
  <si>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</si>
  <si>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</si>
  <si>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</si>
  <si>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</si>
  <si>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</si>
  <si>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</si>
  <si>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</si>
  <si>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</si>
  <si>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</si>
  <si>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</si>
  <si>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</si>
  <si>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</si>
  <si>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</si>
  <si>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</si>
  <si>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</si>
  <si>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</si>
  <si>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</si>
  <si>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</si>
  <si>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</si>
  <si>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</si>
  <si>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</si>
  <si>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</si>
  <si>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</si>
  <si>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</si>
  <si>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</si>
  <si>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</si>
  <si>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</si>
  <si>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</si>
  <si>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</si>
  <si>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</si>
  <si>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</si>
  <si>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</si>
  <si>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</si>
  <si>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</si>
  <si>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</si>
  <si>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</si>
  <si>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</si>
  <si>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</si>
  <si>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</si>
  <si>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</si>
  <si>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</si>
  <si>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</si>
  <si>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</si>
  <si>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</si>
  <si>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</si>
  <si>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</si>
  <si>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</si>
  <si>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</si>
  <si>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</si>
  <si>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</si>
  <si>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</si>
  <si>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</si>
  <si>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</si>
  <si>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</si>
  <si>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</si>
  <si>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</si>
  <si>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</si>
  <si>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</si>
  <si>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</si>
  <si>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</si>
  <si>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</si>
  <si>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</si>
  <si>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</si>
  <si>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</si>
  <si>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</si>
  <si>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</si>
  <si>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</si>
  <si>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</si>
  <si>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</si>
  <si>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</si>
  <si>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</si>
  <si>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</si>
  <si>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</si>
  <si>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</si>
  <si>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</si>
  <si>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</si>
  <si>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</si>
  <si>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</si>
  <si>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</si>
  <si>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</si>
  <si>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</si>
  <si>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</si>
  <si>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</si>
  <si>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</si>
  <si>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</si>
  <si>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</si>
  <si>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</si>
  <si>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</si>
  <si>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</si>
  <si>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</si>
  <si>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</si>
  <si>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</si>
  <si>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</si>
  <si>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</si>
  <si>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</si>
  <si>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</si>
  <si>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</si>
  <si>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</si>
  <si>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</si>
  <si>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</si>
  <si>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</si>
  <si>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</si>
  <si>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</si>
  <si>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</si>
  <si>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</si>
  <si>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</si>
  <si>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</si>
  <si>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</si>
  <si>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</si>
  <si>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</si>
  <si>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</si>
  <si>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</si>
  <si>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</si>
  <si>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</si>
  <si>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</si>
  <si>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</si>
  <si>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</si>
  <si>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</si>
  <si>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</si>
  <si>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</si>
  <si>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</si>
  <si>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</si>
  <si>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</si>
  <si>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</si>
  <si>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</si>
  <si>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</si>
  <si>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</si>
  <si>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</si>
  <si>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</si>
  <si>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</si>
  <si>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</si>
  <si>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</si>
  <si>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</si>
  <si>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</si>
  <si>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</si>
  <si>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</si>
  <si>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</si>
  <si>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</si>
  <si>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</si>
  <si>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</si>
  <si>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</si>
  <si>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</si>
  <si>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</si>
  <si>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</si>
  <si>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</si>
  <si>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</si>
  <si>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</si>
  <si>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</si>
  <si>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</si>
  <si>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</si>
  <si>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</si>
  <si>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</si>
  <si>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</si>
  <si>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</si>
  <si>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</si>
  <si>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</si>
  <si>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</si>
  <si>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</si>
  <si>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</si>
  <si>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</si>
  <si>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</si>
  <si>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</si>
  <si>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</si>
  <si>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</si>
  <si>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</si>
  <si>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</si>
  <si>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</si>
  <si>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</si>
  <si>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</si>
  <si>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</si>
  <si>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</si>
  <si>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</si>
  <si>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</si>
  <si>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</si>
  <si>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</si>
  <si>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</si>
  <si>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</si>
  <si>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</si>
  <si>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</si>
  <si>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</si>
  <si>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</si>
  <si>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</si>
  <si>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</si>
  <si>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</si>
  <si>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</si>
  <si>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</si>
  <si>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</si>
  <si>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</si>
  <si>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</si>
  <si>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</si>
  <si>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</si>
  <si>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</si>
  <si>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</si>
  <si>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</si>
  <si>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</si>
  <si>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</si>
  <si>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</si>
  <si>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</si>
  <si>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</si>
  <si>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</si>
  <si>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</si>
  <si>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</si>
  <si>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</si>
  <si>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</si>
  <si>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</si>
  <si>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</si>
  <si>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</si>
  <si>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</si>
  <si>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</si>
  <si>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</si>
  <si>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</si>
  <si>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</si>
  <si>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</si>
  <si>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</si>
  <si>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</si>
  <si>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</si>
  <si>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</si>
  <si>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</si>
  <si>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</si>
  <si>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</si>
  <si>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</si>
  <si>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</si>
  <si>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</si>
  <si>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</si>
  <si>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</si>
  <si>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</si>
  <si>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</si>
  <si>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</si>
  <si>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</si>
  <si>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</si>
  <si>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</si>
  <si>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</si>
  <si>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</si>
  <si>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</si>
  <si>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</si>
  <si>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</si>
  <si>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</si>
  <si>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</si>
  <si>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</si>
  <si>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</si>
  <si>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</si>
  <si>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</si>
  <si>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</si>
  <si>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</si>
  <si>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</si>
  <si>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</si>
  <si>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</si>
  <si>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</si>
  <si>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</si>
  <si>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</si>
  <si>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</si>
  <si>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</si>
  <si>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</si>
  <si>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</si>
  <si>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</si>
  <si>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</si>
  <si>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</si>
  <si>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</si>
  <si>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</si>
  <si>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</si>
  <si>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</si>
  <si>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</si>
  <si>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</si>
  <si>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</si>
  <si>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</si>
  <si>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</si>
  <si>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</si>
  <si>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</si>
  <si>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</si>
  <si>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</si>
  <si>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</si>
  <si>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</si>
  <si>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</si>
  <si>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</si>
  <si>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</si>
  <si>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</si>
  <si>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</si>
  <si>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</si>
  <si>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</si>
  <si>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</si>
  <si>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</si>
  <si>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</si>
  <si>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</si>
  <si>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</si>
  <si>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</si>
  <si>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</si>
  <si>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</si>
  <si>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</si>
  <si>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</si>
  <si>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</si>
  <si>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</si>
  <si>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</si>
  <si>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</si>
  <si>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</si>
  <si>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</si>
  <si>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</si>
  <si>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</si>
  <si>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</si>
  <si>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</si>
  <si>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</si>
  <si>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</si>
  <si>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</si>
  <si>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</si>
  <si>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</si>
  <si>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</si>
  <si>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</si>
  <si>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</si>
  <si>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</si>
  <si>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</si>
  <si>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</si>
  <si>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</si>
  <si>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</si>
  <si>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</si>
  <si>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</si>
  <si>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</si>
  <si>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</si>
  <si>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</si>
  <si>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</si>
  <si>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</si>
  <si>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</si>
  <si>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</si>
  <si>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</si>
  <si>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</si>
  <si>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</si>
  <si>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</si>
  <si>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</si>
  <si>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</si>
  <si>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</si>
  <si>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</si>
  <si>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</si>
  <si>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</si>
  <si>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</si>
  <si>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</si>
  <si>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</si>
  <si>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</si>
  <si>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</si>
  <si>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</si>
  <si>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</si>
  <si>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</si>
  <si>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</si>
  <si>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</si>
  <si>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</si>
  <si>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</si>
  <si>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</si>
  <si>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</si>
  <si>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</si>
  <si>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</si>
  <si>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</si>
  <si>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</si>
  <si>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</si>
  <si>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</si>
  <si>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</si>
  <si>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</si>
  <si>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</si>
  <si>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</si>
  <si>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</si>
  <si>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</si>
  <si>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</si>
  <si>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</si>
  <si>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</si>
  <si>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</si>
  <si>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</si>
  <si>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</si>
  <si>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</si>
  <si>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</si>
  <si>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</si>
  <si>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</si>
  <si>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</si>
  <si>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</si>
  <si>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</si>
  <si>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</si>
  <si>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</si>
  <si>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</si>
  <si>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</si>
  <si>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</si>
  <si>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</si>
  <si>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</si>
  <si>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</si>
  <si>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</si>
  <si>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</si>
  <si>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</si>
  <si>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</si>
  <si>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</si>
  <si>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</si>
  <si>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</si>
  <si>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</si>
  <si>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</si>
  <si>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</si>
  <si>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</si>
  <si>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</si>
  <si>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</si>
  <si>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</si>
  <si>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</si>
  <si>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</si>
  <si>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</si>
  <si>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</si>
  <si>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</si>
  <si>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</si>
  <si>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</si>
  <si>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</si>
  <si>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</si>
  <si>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</si>
  <si>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</si>
  <si>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</si>
  <si>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</si>
  <si>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</si>
  <si>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</si>
  <si>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</si>
  <si>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</si>
  <si>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</si>
  <si>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</si>
  <si>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</si>
  <si>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</si>
  <si>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</si>
  <si>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</si>
  <si>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</si>
  <si>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</si>
  <si>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</si>
  <si>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</si>
  <si>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</si>
  <si>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</si>
  <si>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</si>
  <si>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</si>
  <si>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</si>
  <si>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</si>
  <si>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</si>
  <si>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</si>
  <si>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</si>
  <si>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</si>
  <si>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</si>
  <si>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</si>
  <si>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</si>
  <si>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</si>
  <si>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</si>
  <si>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</si>
  <si>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</si>
  <si>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</si>
  <si>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</si>
  <si>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</si>
  <si>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</si>
  <si>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</si>
  <si>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</si>
  <si>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</si>
  <si>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</si>
  <si>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</si>
  <si>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</si>
  <si>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</si>
  <si>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</si>
  <si>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</si>
  <si>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</si>
  <si>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</si>
  <si>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</si>
  <si>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</si>
  <si>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</si>
  <si>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</si>
  <si>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</si>
  <si>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</si>
  <si>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</si>
  <si>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</si>
  <si>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</si>
  <si>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</si>
  <si>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</si>
  <si>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</si>
  <si>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</si>
  <si>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</si>
  <si>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</si>
  <si>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</si>
  <si>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</si>
  <si>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</si>
  <si>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</si>
  <si>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</si>
  <si>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</si>
  <si>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</si>
  <si>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</si>
  <si>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</si>
  <si>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</si>
  <si>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</si>
  <si>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</si>
  <si>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</si>
  <si>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</si>
  <si>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</si>
  <si>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</si>
  <si>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</si>
  <si>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</si>
  <si>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</si>
  <si>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</si>
  <si>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</si>
  <si>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</si>
  <si>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</si>
  <si>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</si>
  <si>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</si>
  <si>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</si>
  <si>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</si>
  <si>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</si>
  <si>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</si>
  <si>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</si>
  <si>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</si>
  <si>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</si>
  <si>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</si>
  <si>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</si>
  <si>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</si>
  <si>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</si>
  <si>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</si>
  <si>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</si>
  <si>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</si>
  <si>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</si>
  <si>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</si>
  <si>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</si>
  <si>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</si>
  <si>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</si>
  <si>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</si>
  <si>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</si>
  <si>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</si>
  <si>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</si>
  <si>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</si>
  <si>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</si>
  <si>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</si>
  <si>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</si>
  <si>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</si>
  <si>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</si>
  <si>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</si>
  <si>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</si>
  <si>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</si>
  <si>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</si>
  <si>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</si>
  <si>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</si>
  <si>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</si>
  <si>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</si>
  <si>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</si>
  <si>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</si>
  <si>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</si>
  <si>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</si>
  <si>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</si>
  <si>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</si>
  <si>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</si>
  <si>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</si>
  <si>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</si>
  <si>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</si>
  <si>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</si>
  <si>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</si>
  <si>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</si>
  <si>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</si>
  <si>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</si>
  <si>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</si>
  <si>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</si>
  <si>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</si>
  <si>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</si>
  <si>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</si>
  <si>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</si>
  <si>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</si>
  <si>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</si>
  <si>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</si>
  <si>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</si>
  <si>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</si>
  <si>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</si>
  <si>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</si>
  <si>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</si>
  <si>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</si>
  <si>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</si>
  <si>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</si>
  <si>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</si>
  <si>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</si>
  <si>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</si>
  <si>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</si>
  <si>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</si>
  <si>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</si>
  <si>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</si>
  <si>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</si>
  <si>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</si>
  <si>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</si>
  <si>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</si>
  <si>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</si>
  <si>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</si>
  <si>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</si>
  <si>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</si>
  <si>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</si>
  <si>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</si>
  <si>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</si>
  <si>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</si>
  <si>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</si>
  <si>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</si>
  <si>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</si>
  <si>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</si>
  <si>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</si>
  <si>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</si>
  <si>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</si>
  <si>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</si>
  <si>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</si>
  <si>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</si>
  <si>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</si>
  <si>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</si>
  <si>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</si>
  <si>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</si>
  <si>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</si>
  <si>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</si>
  <si>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</si>
  <si>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</si>
  <si>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</si>
  <si>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</si>
  <si>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</si>
  <si>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</si>
  <si>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</si>
  <si>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</si>
  <si>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</si>
  <si>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</si>
  <si>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</si>
  <si>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</si>
  <si>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</si>
  <si>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</si>
  <si>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</si>
  <si>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</si>
  <si>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</si>
  <si>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</si>
  <si>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</si>
  <si>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</si>
  <si>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</si>
  <si>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</si>
  <si>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</si>
  <si>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</si>
  <si>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</si>
  <si>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</si>
  <si>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</si>
  <si>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</si>
  <si>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</si>
  <si>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</si>
  <si>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</si>
  <si>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</si>
  <si>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</si>
  <si>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</si>
  <si>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</si>
  <si>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</si>
  <si>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</si>
  <si>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</si>
  <si>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</si>
  <si>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</si>
  <si>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</si>
  <si>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</si>
  <si>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</si>
  <si>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</si>
  <si>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</si>
  <si>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</si>
  <si>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</si>
  <si>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</si>
  <si>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</si>
  <si>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</si>
  <si>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</si>
  <si>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</si>
  <si>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</si>
  <si>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</si>
  <si>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</si>
  <si>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</si>
  <si>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</si>
  <si>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</si>
  <si>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</si>
  <si>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</si>
  <si>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</si>
  <si>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</si>
  <si>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</si>
  <si>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</si>
  <si>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</si>
  <si>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</si>
  <si>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</si>
  <si>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</si>
  <si>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</si>
  <si>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</si>
  <si>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</si>
  <si>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</si>
  <si>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</si>
  <si>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</si>
  <si>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</si>
  <si>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</si>
  <si>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</si>
  <si>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</si>
  <si>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</si>
  <si>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</si>
  <si>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</si>
  <si>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</si>
  <si>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</si>
  <si>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</si>
  <si>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</si>
  <si>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</si>
  <si>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</si>
  <si>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</si>
  <si>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</si>
  <si>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</si>
  <si>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</si>
  <si>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</si>
  <si>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</si>
  <si>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</si>
  <si>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</si>
  <si>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</si>
  <si>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</si>
  <si>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</si>
  <si>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</si>
  <si>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</si>
  <si>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</si>
  <si>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</si>
  <si>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</si>
  <si>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</si>
  <si>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</si>
  <si>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</si>
  <si>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</si>
  <si>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</si>
  <si>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</si>
  <si>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</si>
  <si>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</si>
  <si>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</si>
  <si>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</si>
  <si>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</si>
  <si>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</si>
  <si>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</si>
  <si>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</si>
  <si>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</si>
  <si>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</si>
  <si>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</si>
  <si>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</si>
  <si>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</si>
  <si>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</si>
  <si>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</si>
  <si>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</si>
  <si>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</si>
  <si>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</si>
  <si>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</si>
  <si>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</si>
  <si>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</si>
  <si>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</si>
  <si>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</si>
  <si>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</si>
  <si>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</si>
  <si>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</si>
  <si>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</si>
  <si>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</si>
  <si>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</si>
  <si>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</si>
  <si>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</si>
  <si>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</si>
  <si>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</si>
  <si>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</si>
  <si>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</si>
  <si>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</si>
  <si>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</si>
  <si>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</si>
  <si>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</si>
  <si>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</si>
  <si>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</si>
  <si>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</si>
  <si>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</si>
  <si>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</si>
  <si>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</si>
  <si>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</si>
  <si>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</si>
  <si>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</si>
  <si>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</si>
  <si>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</si>
  <si>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</si>
  <si>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</si>
  <si>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</si>
  <si>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</si>
  <si>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</si>
  <si>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</si>
  <si>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</si>
  <si>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</si>
  <si>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</si>
  <si>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</si>
  <si>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</si>
  <si>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</si>
  <si>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</si>
  <si>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</si>
  <si>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</si>
  <si>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</si>
  <si>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</si>
  <si>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</si>
  <si>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</si>
  <si>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</si>
  <si>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</si>
  <si>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</si>
  <si>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</si>
  <si>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</si>
  <si>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</si>
  <si>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</si>
  <si>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</si>
  <si>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</si>
  <si>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</si>
  <si>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</si>
  <si>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</si>
  <si>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</si>
  <si>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</si>
  <si>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</si>
  <si>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</si>
  <si>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</si>
  <si>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</si>
  <si>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</si>
  <si>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</si>
  <si>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</si>
  <si>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</si>
  <si>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</si>
  <si>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</si>
  <si>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</si>
  <si>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</si>
  <si>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</si>
  <si>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</si>
  <si>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</si>
  <si>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</si>
  <si>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</si>
  <si>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</si>
  <si>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</si>
  <si>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</si>
  <si>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</si>
  <si>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</si>
  <si>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</si>
  <si>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</si>
  <si>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</si>
  <si>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</si>
  <si>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</si>
  <si>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</si>
  <si>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</si>
  <si>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</si>
  <si>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</si>
  <si>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</si>
  <si>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</si>
  <si>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</si>
  <si>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</si>
  <si>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</si>
  <si>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</si>
  <si>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</si>
  <si>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</si>
  <si>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</si>
  <si>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</si>
  <si>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</si>
  <si>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</si>
  <si>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</si>
  <si>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</si>
  <si>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</si>
  <si>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</si>
  <si>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</si>
  <si>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</si>
  <si>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</si>
  <si>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</si>
  <si>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</si>
  <si>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</si>
  <si>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</si>
  <si>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</si>
  <si>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</si>
  <si>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</si>
  <si>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</si>
  <si>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</si>
  <si>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</si>
  <si>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</si>
  <si>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</si>
  <si>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</si>
  <si>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</si>
  <si>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</si>
  <si>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</si>
  <si>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</si>
  <si>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</si>
  <si>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</si>
  <si>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</si>
  <si>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</si>
  <si>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</si>
  <si>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</si>
  <si>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</si>
  <si>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</si>
  <si>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</si>
  <si>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</si>
  <si>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</si>
  <si>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</si>
  <si>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</si>
  <si>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</si>
  <si>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</si>
  <si>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</si>
  <si>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</si>
  <si>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</si>
  <si>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</si>
  <si>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</si>
  <si>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</si>
  <si>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</si>
  <si>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</si>
  <si>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</si>
  <si>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</si>
  <si>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</si>
  <si>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</si>
  <si>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</si>
  <si>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</si>
  <si>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</si>
  <si>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</si>
  <si>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</si>
  <si>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</si>
  <si>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</si>
  <si>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</si>
  <si>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</si>
  <si>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</si>
  <si>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</si>
  <si>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</si>
  <si>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</si>
  <si>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</si>
  <si>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</si>
  <si>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</si>
  <si>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</si>
  <si>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</si>
  <si>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</si>
  <si>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</si>
  <si>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</si>
  <si>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</si>
  <si>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</si>
  <si>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</si>
  <si>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</si>
  <si>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</si>
  <si>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</si>
  <si>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</si>
  <si>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</si>
  <si>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</si>
  <si>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</si>
  <si>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</si>
  <si>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</si>
  <si>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</si>
  <si>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</si>
  <si>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</si>
  <si>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</si>
  <si>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</si>
  <si>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</si>
  <si>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</si>
  <si>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</si>
  <si>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</si>
  <si>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</si>
  <si>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</si>
  <si>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</si>
  <si>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</si>
  <si>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</si>
  <si>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</si>
  <si>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</si>
  <si>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</si>
  <si>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</si>
  <si>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</si>
  <si>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</si>
  <si>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</si>
  <si>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</si>
  <si>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</si>
  <si>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</si>
  <si>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</si>
  <si>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</si>
  <si>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</si>
  <si>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</si>
  <si>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</si>
  <si>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</si>
  <si>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</si>
  <si>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</si>
  <si>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</si>
  <si>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</si>
  <si>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</si>
  <si>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</si>
  <si>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</si>
  <si>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</si>
  <si>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</si>
  <si>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</si>
  <si>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</si>
  <si>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</si>
  <si>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</si>
  <si>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</si>
  <si>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</si>
  <si>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</si>
  <si>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</si>
  <si>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</si>
  <si>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</si>
  <si>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</si>
  <si>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</si>
  <si>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</si>
  <si>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</si>
  <si>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</si>
  <si>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</si>
  <si>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</si>
  <si>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</si>
  <si>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</si>
  <si>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</si>
  <si>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</si>
  <si>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</si>
  <si>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</si>
  <si>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</si>
  <si>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</si>
  <si>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</si>
  <si>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</si>
  <si>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</si>
  <si>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</si>
  <si>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</si>
  <si>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</si>
  <si>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</si>
  <si>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</si>
  <si>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</si>
  <si>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</si>
  <si>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</si>
  <si>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</si>
  <si>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</si>
  <si>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</si>
  <si>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</si>
  <si>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</si>
  <si>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</si>
  <si>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</si>
  <si>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</si>
  <si>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</si>
  <si>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</si>
  <si>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</si>
  <si>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</si>
  <si>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</si>
  <si>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</si>
  <si>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</si>
  <si>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</si>
  <si>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</si>
  <si>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</si>
  <si>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</si>
  <si>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</si>
  <si>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</si>
  <si>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</si>
  <si>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</si>
  <si>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</si>
  <si>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</si>
  <si>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</si>
  <si>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</si>
  <si>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</si>
  <si>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</si>
  <si>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</si>
  <si>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</si>
  <si>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</si>
  <si>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</si>
  <si>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</si>
  <si>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</si>
  <si>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</si>
  <si>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</si>
  <si>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</si>
  <si>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</si>
  <si>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</si>
  <si>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</si>
  <si>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</si>
  <si>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</si>
  <si>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</si>
  <si>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</si>
  <si>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</si>
  <si>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</si>
  <si>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</si>
  <si>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</si>
  <si>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</si>
  <si>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</si>
  <si>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</si>
  <si>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</si>
  <si>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</si>
  <si>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</si>
  <si>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</si>
  <si>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</si>
  <si>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</si>
  <si>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</si>
  <si>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</si>
  <si>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</si>
  <si>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</si>
  <si>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</si>
  <si>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</si>
  <si>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</si>
  <si>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</si>
  <si>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</si>
  <si>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</si>
  <si>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</si>
  <si>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</si>
  <si>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</si>
  <si>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</si>
  <si>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</si>
  <si>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</si>
  <si>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</si>
  <si>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</si>
  <si>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</si>
  <si>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</si>
  <si>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</si>
  <si>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</si>
  <si>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</si>
  <si>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</si>
  <si>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</si>
  <si>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</si>
  <si>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</si>
  <si>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</si>
  <si>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</si>
  <si>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</si>
  <si>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</si>
  <si>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</si>
  <si>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</si>
  <si>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</si>
  <si>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</si>
  <si>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</si>
  <si>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</si>
  <si>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</si>
  <si>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</si>
  <si>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</si>
  <si>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</si>
  <si>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</si>
  <si>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</si>
  <si>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</si>
  <si>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</si>
  <si>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</si>
  <si>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</si>
  <si>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</si>
  <si>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</si>
  <si>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</si>
  <si>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</si>
  <si>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</si>
  <si>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</si>
  <si>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</si>
  <si>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</si>
  <si>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</si>
  <si>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</si>
  <si>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</si>
  <si>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</si>
  <si>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</si>
  <si>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</si>
  <si>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</si>
  <si>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</si>
  <si>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</si>
  <si>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</si>
  <si>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</si>
  <si>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</si>
  <si>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</si>
  <si>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</si>
  <si>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</si>
  <si>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</si>
  <si>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</si>
  <si>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</si>
  <si>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</si>
  <si>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</si>
  <si>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</si>
  <si>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</si>
  <si>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</si>
  <si>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</si>
  <si>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</si>
  <si>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</si>
  <si>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</si>
  <si>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</si>
  <si>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</si>
  <si>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</si>
  <si>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</si>
  <si>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</si>
  <si>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</si>
  <si>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</si>
  <si>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</si>
  <si>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</si>
  <si>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</si>
  <si>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</si>
  <si>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</si>
  <si>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</si>
  <si>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</si>
  <si>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</si>
  <si>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</si>
  <si>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</si>
  <si>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</si>
  <si>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</si>
  <si>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</si>
  <si>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</si>
  <si>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</si>
  <si>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</si>
  <si>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</si>
  <si>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</si>
  <si>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</si>
  <si>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</si>
  <si>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</si>
  <si>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</si>
  <si>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</si>
  <si>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</si>
  <si>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</si>
  <si>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</si>
  <si>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</si>
  <si>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</si>
  <si>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</si>
  <si>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</si>
  <si>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</si>
  <si>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</si>
  <si>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</si>
  <si>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</si>
  <si>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</si>
  <si>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</si>
  <si>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</si>
  <si>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</si>
  <si>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</si>
  <si>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</si>
  <si>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</si>
  <si>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</si>
  <si>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</si>
  <si>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</si>
  <si>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</si>
  <si>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</si>
  <si>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</si>
  <si>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</si>
  <si>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</si>
  <si>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</si>
  <si>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</si>
  <si>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</si>
  <si>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</si>
  <si>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</si>
  <si>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</si>
  <si>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</si>
  <si>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</si>
  <si>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</si>
  <si>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</si>
  <si>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</si>
  <si>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</si>
  <si>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</si>
  <si>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</si>
  <si>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</si>
  <si>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</si>
  <si>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</si>
  <si>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</si>
  <si>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</si>
  <si>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</si>
  <si>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</si>
  <si>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</si>
  <si>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</si>
  <si>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</si>
  <si>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</si>
  <si>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</si>
  <si>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</si>
  <si>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</si>
  <si>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</si>
  <si>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</si>
  <si>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</si>
  <si>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</si>
  <si>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</si>
  <si>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</si>
  <si>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</si>
  <si>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</si>
  <si>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</si>
  <si>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</si>
  <si>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</si>
  <si>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</si>
  <si>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</si>
  <si>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</si>
  <si>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</si>
  <si>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</si>
  <si>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</si>
  <si>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</si>
  <si>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</si>
  <si>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</si>
  <si>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</si>
  <si>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</si>
  <si>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</si>
  <si>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</si>
  <si>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</si>
  <si>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</si>
  <si>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</si>
  <si>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</si>
  <si>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</si>
  <si>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</si>
  <si>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</si>
  <si>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</si>
  <si>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</si>
  <si>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</si>
  <si>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</si>
  <si>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</si>
  <si>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</si>
  <si>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</si>
  <si>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</si>
  <si>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</si>
  <si>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</si>
  <si>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</si>
  <si>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</si>
  <si>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</si>
  <si>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</si>
  <si>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</si>
  <si>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</si>
  <si>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</si>
  <si>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</si>
  <si>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</si>
  <si>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</si>
  <si>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</si>
  <si>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</si>
  <si>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</si>
  <si>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</si>
  <si>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</si>
  <si>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</si>
  <si>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</si>
  <si>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</si>
  <si>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</si>
  <si>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</si>
  <si>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</si>
  <si>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</si>
  <si>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</si>
  <si>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</si>
  <si>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</si>
  <si>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</si>
  <si>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</si>
  <si>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</si>
  <si>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</si>
  <si>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</si>
  <si>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</si>
  <si>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</si>
  <si>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</si>
  <si>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</si>
  <si>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</si>
  <si>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</si>
  <si>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</si>
  <si>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</si>
  <si>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</si>
  <si>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</si>
  <si>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</si>
  <si>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</si>
  <si>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</si>
  <si>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</si>
  <si>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</si>
  <si>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</si>
  <si>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</si>
  <si>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</si>
  <si>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</si>
  <si>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</si>
  <si>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</si>
  <si>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</si>
  <si>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</si>
  <si>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</si>
  <si>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</si>
  <si>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</si>
  <si>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</si>
  <si>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</si>
  <si>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</si>
  <si>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</si>
  <si>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</si>
  <si>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</si>
  <si>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</si>
  <si>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</si>
  <si>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</si>
  <si>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</si>
  <si>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</si>
  <si>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</si>
  <si>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</si>
  <si>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</si>
  <si>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</si>
  <si>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</si>
  <si>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</si>
  <si>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</si>
  <si>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</si>
  <si>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</si>
  <si>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</si>
  <si>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</si>
  <si>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</si>
  <si>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</si>
  <si>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</si>
  <si>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</si>
  <si>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</si>
  <si>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</si>
  <si>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</si>
  <si>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</si>
  <si>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</si>
  <si>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</si>
  <si>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</si>
  <si>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</si>
  <si>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</si>
  <si>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</si>
  <si>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</si>
  <si>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</si>
  <si>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</si>
  <si>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</si>
  <si>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</si>
  <si>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</si>
  <si>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</si>
  <si>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</si>
  <si>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</si>
  <si>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</si>
  <si>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</si>
  <si>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</si>
  <si>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</si>
  <si>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</si>
  <si>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</si>
  <si>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</si>
  <si>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</si>
  <si>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</si>
  <si>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</si>
  <si>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</si>
  <si>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</si>
  <si>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</si>
  <si>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</si>
  <si>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</si>
  <si>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</si>
  <si>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</si>
  <si>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</si>
  <si>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</si>
  <si>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</si>
  <si>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</si>
  <si>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</si>
  <si>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</si>
  <si>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</si>
  <si>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</si>
  <si>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</si>
  <si>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</si>
  <si>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</si>
  <si>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</si>
  <si>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</si>
  <si>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</si>
  <si>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</si>
  <si>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</si>
  <si>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</si>
  <si>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</si>
  <si>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</si>
  <si>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</si>
  <si>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</si>
  <si>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</si>
  <si>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</si>
  <si>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</si>
  <si>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</si>
  <si>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</si>
  <si>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</si>
  <si>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</si>
  <si>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</si>
  <si>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</si>
  <si>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</si>
  <si>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</si>
  <si>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</si>
  <si>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</si>
  <si>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</si>
  <si>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</si>
  <si>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</si>
  <si>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</si>
  <si>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</si>
  <si>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</si>
  <si>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</si>
  <si>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</si>
  <si>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</si>
  <si>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</si>
  <si>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</si>
  <si>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</si>
  <si>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</si>
  <si>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</si>
  <si>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</si>
  <si>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</si>
  <si>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</si>
  <si>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</si>
  <si>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</si>
  <si>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</si>
  <si>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</si>
  <si>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</si>
  <si>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</si>
  <si>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</si>
  <si>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</si>
  <si>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</si>
  <si>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</si>
  <si>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</si>
  <si>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</si>
  <si>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</si>
  <si>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</si>
  <si>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</si>
  <si>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</si>
  <si>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</si>
  <si>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</si>
  <si>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</si>
  <si>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</si>
  <si>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</si>
  <si>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</si>
  <si>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</si>
  <si>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</si>
  <si>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</si>
  <si>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</si>
  <si>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</si>
  <si>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</si>
  <si>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</si>
  <si>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</si>
  <si>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</si>
  <si>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</si>
  <si>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</si>
  <si>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</si>
  <si>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</si>
  <si>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</si>
  <si>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</si>
  <si>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</si>
  <si>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</si>
  <si>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</si>
  <si>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</si>
  <si>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</si>
  <si>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</si>
  <si>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</si>
  <si>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</si>
  <si>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</si>
  <si>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</si>
  <si>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</si>
  <si>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</si>
  <si>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</si>
  <si>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</si>
  <si>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</si>
  <si>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</si>
  <si>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</si>
  <si>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</si>
  <si>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</si>
  <si>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</si>
  <si>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</si>
  <si>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</si>
  <si>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</si>
  <si>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</si>
  <si>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</si>
  <si>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</si>
  <si>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</si>
  <si>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</si>
  <si>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</si>
  <si>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</si>
  <si>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</si>
  <si>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</si>
  <si>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</si>
  <si>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</si>
  <si>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</si>
  <si>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</si>
  <si>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</si>
  <si>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</si>
  <si>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</si>
  <si>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</si>
  <si>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</si>
  <si>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</si>
  <si>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</si>
  <si>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</si>
  <si>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</si>
  <si>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</si>
  <si>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</si>
  <si>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</si>
  <si>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</si>
  <si>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</si>
  <si>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</si>
  <si>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</si>
  <si>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</si>
  <si>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</si>
  <si>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</si>
  <si>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</si>
  <si>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</si>
  <si>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</si>
  <si>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</si>
  <si>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</si>
  <si>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</si>
  <si>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</si>
  <si>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</si>
  <si>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</si>
  <si>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</si>
  <si>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</si>
  <si>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</si>
  <si>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</si>
  <si>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</si>
  <si>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</si>
  <si>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</si>
  <si>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</si>
  <si>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</si>
  <si>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</si>
  <si>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</si>
  <si>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</si>
  <si>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</si>
  <si>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</si>
  <si>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</si>
  <si>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</si>
  <si>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</si>
  <si>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</si>
  <si>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</si>
  <si>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</si>
  <si>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</si>
  <si>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</si>
  <si>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</si>
  <si>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</si>
  <si>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</si>
  <si>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</si>
  <si>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</si>
  <si>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</si>
  <si>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</si>
  <si>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</si>
  <si>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</si>
  <si>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</si>
  <si>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</si>
  <si>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</si>
  <si>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</si>
  <si>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</si>
  <si>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</si>
  <si>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</si>
  <si>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</si>
  <si>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</si>
  <si>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</si>
  <si>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</si>
  <si>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</si>
  <si>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</si>
  <si>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</si>
  <si>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</si>
  <si>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</si>
  <si>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</si>
  <si>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</si>
  <si>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</si>
  <si>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</si>
  <si>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</si>
  <si>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</si>
  <si>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</si>
  <si>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</si>
  <si>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</si>
  <si>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</si>
  <si>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</si>
  <si>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</si>
  <si>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</si>
  <si>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</si>
  <si>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</si>
  <si>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</si>
  <si>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</si>
  <si>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</si>
  <si>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</si>
  <si>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</si>
  <si>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</si>
  <si>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</si>
  <si>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</si>
  <si>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</si>
  <si>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</si>
  <si>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</si>
  <si>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</si>
  <si>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</si>
  <si>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</si>
  <si>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</si>
  <si>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</si>
  <si>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</si>
  <si>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</si>
  <si>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</si>
  <si>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</si>
  <si>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</si>
  <si>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</si>
  <si>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</si>
  <si>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</si>
  <si>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</si>
  <si>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</si>
  <si>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</si>
  <si>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</si>
  <si>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</si>
  <si>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</si>
  <si>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</si>
  <si>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</si>
  <si>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</si>
  <si>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</si>
  <si>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</si>
  <si>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</si>
  <si>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</si>
  <si>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</si>
  <si>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</si>
  <si>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</si>
  <si>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</si>
  <si>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</si>
  <si>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</si>
  <si>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</si>
  <si>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</si>
  <si>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</si>
  <si>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</si>
  <si>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</si>
  <si>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</si>
  <si>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</si>
  <si>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</si>
  <si>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</si>
  <si>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</si>
  <si>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</si>
  <si>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</si>
  <si>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</si>
  <si>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</si>
  <si>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</si>
  <si>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</si>
  <si>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</si>
  <si>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</si>
  <si>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</si>
  <si>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</si>
  <si>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</si>
  <si>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</si>
  <si>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</si>
  <si>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</si>
  <si>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</si>
  <si>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</si>
  <si>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</si>
  <si>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</si>
  <si>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</si>
  <si>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</si>
  <si>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</si>
  <si>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</si>
  <si>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</si>
  <si>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</si>
  <si>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</si>
  <si>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</si>
  <si>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</si>
  <si>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</si>
  <si>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</si>
  <si>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</si>
  <si>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</si>
  <si>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</si>
  <si>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</si>
  <si>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</si>
  <si>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</si>
  <si>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</si>
  <si>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</si>
  <si>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</si>
  <si>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</si>
  <si>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</si>
  <si>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</si>
  <si>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</si>
  <si>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</si>
  <si>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</si>
  <si>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</si>
  <si>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</si>
  <si>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</si>
  <si>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</si>
  <si>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</si>
  <si>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</si>
  <si>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</si>
  <si>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</si>
  <si>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</si>
  <si>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</si>
  <si>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</si>
  <si>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</si>
  <si>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</si>
  <si>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</si>
  <si>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</si>
  <si>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</si>
  <si>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</si>
  <si>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</si>
  <si>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</si>
  <si>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</si>
  <si>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</si>
  <si>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</si>
  <si>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</si>
  <si>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</si>
  <si>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</si>
  <si>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</si>
  <si>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</si>
  <si>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</si>
  <si>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</si>
  <si>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</si>
  <si>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</si>
  <si>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</si>
  <si>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</si>
  <si>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</si>
  <si>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</si>
  <si>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</si>
  <si>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</si>
  <si>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</si>
  <si>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</si>
  <si>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</si>
  <si>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</si>
  <si>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</si>
  <si>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</si>
  <si>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</si>
  <si>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</si>
  <si>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</si>
  <si>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</si>
  <si>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</si>
  <si>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</si>
  <si>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</si>
  <si>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</si>
  <si>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</si>
  <si>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</si>
  <si>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</si>
  <si>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</si>
  <si>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</si>
  <si>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</si>
  <si>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</si>
  <si>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</si>
  <si>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</si>
  <si>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</si>
  <si>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</si>
  <si>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</si>
  <si>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</si>
  <si>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</si>
  <si>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</si>
  <si>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</si>
  <si>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</si>
  <si>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</si>
  <si>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</si>
  <si>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</si>
  <si>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</si>
  <si>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</si>
  <si>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</si>
  <si>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</si>
  <si>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</si>
  <si>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</si>
  <si>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</si>
  <si>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</si>
  <si>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</si>
  <si>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</si>
  <si>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</si>
  <si>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</si>
  <si>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</si>
  <si>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</si>
  <si>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</si>
  <si>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</si>
  <si>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</si>
  <si>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</si>
  <si>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</si>
  <si>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</si>
  <si>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</si>
  <si>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</si>
  <si>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</si>
  <si>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</si>
  <si>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</si>
  <si>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</si>
  <si>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</si>
  <si>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</si>
  <si>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</si>
  <si>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</si>
  <si>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</si>
  <si>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</si>
  <si>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</si>
  <si>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</si>
  <si>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</si>
  <si>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</si>
  <si>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</si>
  <si>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</si>
  <si>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</si>
  <si>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</si>
  <si>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</si>
  <si>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</si>
  <si>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</si>
  <si>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</si>
  <si>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</si>
  <si>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</si>
  <si>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</si>
  <si>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</si>
  <si>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</si>
  <si>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</si>
  <si>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</si>
  <si>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</si>
  <si>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</si>
  <si>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</si>
  <si>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</si>
  <si>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</si>
  <si>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</si>
  <si>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</si>
  <si>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</si>
  <si>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</si>
  <si>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</si>
  <si>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</si>
  <si>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</si>
  <si>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</si>
  <si>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</si>
  <si>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</si>
  <si>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</si>
  <si>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</si>
  <si>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</si>
  <si>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</si>
  <si>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</si>
  <si>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</si>
  <si>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</si>
  <si>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</si>
  <si>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</si>
  <si>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</si>
  <si>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</si>
  <si>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</si>
  <si>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</si>
  <si>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</si>
  <si>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</si>
  <si>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</si>
  <si>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</si>
  <si>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</si>
  <si>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</si>
  <si>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</si>
  <si>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</si>
  <si>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</si>
  <si>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</si>
  <si>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</si>
  <si>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</si>
  <si>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</si>
  <si>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</si>
  <si>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</si>
  <si>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</si>
  <si>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</si>
  <si>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</si>
  <si>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</si>
  <si>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</si>
  <si>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</si>
  <si>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</si>
  <si>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</si>
  <si>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</si>
  <si>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</si>
  <si>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</si>
  <si>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</si>
  <si>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</si>
  <si>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</si>
  <si>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</si>
  <si>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</si>
  <si>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</si>
  <si>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</si>
  <si>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</si>
  <si>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</si>
  <si>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</si>
  <si>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</si>
  <si>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</si>
  <si>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</si>
  <si>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</si>
  <si>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</si>
  <si>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</si>
  <si>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</si>
  <si>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</si>
  <si>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</si>
  <si>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</si>
  <si>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</si>
  <si>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</si>
  <si>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</si>
  <si>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</si>
  <si>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</si>
  <si>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</si>
  <si>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</si>
  <si>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</si>
  <si>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</si>
  <si>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</si>
  <si>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</si>
  <si>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</si>
  <si>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</si>
  <si>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</si>
  <si>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</si>
  <si>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</si>
  <si>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</si>
  <si>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</si>
  <si>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</si>
  <si>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</si>
  <si>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</si>
  <si>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</si>
  <si>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</si>
  <si>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</si>
  <si>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</si>
  <si>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</si>
  <si>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</si>
  <si>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</si>
  <si>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</si>
  <si>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</si>
  <si>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</si>
  <si>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</si>
  <si>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</si>
  <si>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</si>
  <si>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</si>
  <si>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</si>
  <si>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</si>
  <si>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</si>
  <si>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</si>
  <si>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</si>
  <si>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</si>
  <si>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</si>
  <si>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</si>
  <si>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</si>
  <si>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</si>
  <si>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</si>
  <si>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</si>
  <si>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</si>
  <si>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</si>
  <si>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</si>
  <si>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</si>
  <si>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</si>
  <si>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</si>
  <si>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</si>
  <si>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</si>
  <si>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</si>
  <si>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</si>
  <si>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</si>
  <si>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</si>
  <si>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</si>
  <si>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</si>
  <si>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</si>
  <si>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</si>
  <si>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</si>
  <si>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</si>
  <si>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</si>
  <si>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</si>
  <si>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</si>
  <si>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</si>
  <si>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</si>
  <si>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</si>
  <si>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</si>
  <si>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</si>
  <si>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</si>
  <si>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</si>
  <si>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</si>
  <si>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</si>
  <si>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</si>
  <si>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</si>
  <si>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</si>
  <si>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</si>
  <si>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</si>
  <si>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</si>
  <si>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</si>
  <si>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</si>
  <si>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</si>
  <si>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</si>
  <si>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</si>
  <si>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</si>
  <si>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</si>
  <si>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</si>
  <si>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</si>
  <si>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</si>
  <si>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</si>
  <si>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</si>
  <si>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</si>
  <si>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</si>
  <si>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</si>
  <si>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</si>
  <si>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</si>
  <si>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</si>
  <si>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</si>
  <si>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</si>
  <si>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</si>
  <si>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</si>
  <si>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</si>
  <si>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</si>
  <si>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</si>
  <si>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</si>
  <si>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</si>
  <si>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</si>
  <si>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</si>
  <si>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</si>
  <si>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</si>
  <si>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</si>
  <si>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</si>
  <si>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</si>
  <si>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</si>
  <si>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</si>
  <si>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</si>
  <si>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</si>
  <si>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</si>
  <si>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</si>
  <si>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</si>
  <si>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</si>
  <si>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</si>
  <si>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</si>
  <si>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</si>
  <si>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</si>
  <si>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</si>
  <si>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</si>
  <si>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</si>
  <si>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</si>
  <si>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</si>
  <si>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</si>
  <si>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</si>
  <si>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</si>
  <si>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</si>
  <si>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</si>
  <si>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</si>
  <si>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</si>
  <si>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</si>
  <si>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</si>
  <si>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</si>
  <si>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</si>
  <si>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</si>
  <si>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</si>
  <si>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</si>
  <si>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</si>
  <si>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</si>
  <si>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</si>
  <si>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</si>
  <si>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</si>
  <si>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</si>
  <si>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</si>
  <si>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</si>
  <si>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</si>
  <si>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</si>
  <si>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</si>
  <si>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</si>
  <si>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</si>
  <si>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</si>
  <si>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</si>
  <si>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</si>
  <si>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</si>
  <si>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</si>
  <si>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</si>
  <si>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</si>
  <si>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</si>
  <si>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</si>
  <si>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</si>
  <si>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</si>
  <si>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</si>
  <si>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</si>
  <si>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</si>
  <si>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</si>
  <si>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</si>
  <si>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</si>
  <si>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</si>
  <si>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</si>
  <si>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</si>
  <si>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</si>
  <si>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</si>
  <si>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</si>
  <si>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</si>
  <si>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</si>
  <si>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</si>
  <si>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</si>
  <si>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</si>
  <si>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</si>
  <si>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</si>
  <si>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</si>
  <si>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</si>
  <si>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</si>
  <si>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</si>
  <si>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</si>
  <si>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</si>
  <si>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</si>
  <si>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</si>
  <si>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</si>
  <si>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</si>
  <si>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</si>
  <si>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</si>
  <si>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</si>
  <si>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</si>
  <si>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</si>
  <si>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</si>
  <si>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</si>
  <si>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</si>
  <si>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</si>
  <si>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</si>
  <si>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</si>
  <si>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</si>
  <si>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</si>
  <si>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</si>
  <si>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</si>
  <si>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</si>
  <si>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</si>
  <si>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</si>
  <si>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</si>
  <si>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</si>
  <si>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</si>
  <si>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</si>
  <si>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</si>
  <si>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</si>
  <si>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</si>
  <si>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</si>
  <si>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</si>
  <si>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</si>
  <si>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</si>
  <si>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</si>
  <si>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</si>
  <si>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</si>
  <si>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</si>
  <si>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</si>
  <si>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</si>
  <si>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</si>
  <si>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</si>
  <si>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</si>
  <si>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</si>
  <si>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</si>
  <si>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</si>
  <si>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</si>
  <si>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</si>
  <si>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</si>
  <si>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</si>
  <si>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</si>
  <si>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</si>
  <si>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</si>
  <si>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</si>
  <si>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</si>
  <si>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</si>
  <si>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</si>
  <si>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</si>
  <si>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</si>
  <si>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</si>
  <si>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</si>
  <si>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</si>
  <si>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</si>
  <si>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</si>
  <si>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</si>
  <si>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</si>
  <si>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</si>
  <si>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</si>
  <si>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</si>
  <si>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</si>
  <si>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</si>
  <si>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</si>
  <si>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</si>
  <si>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</si>
  <si>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</si>
  <si>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</si>
  <si>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</si>
  <si>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</si>
  <si>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</si>
  <si>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</si>
  <si>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</si>
  <si>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</si>
  <si>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</si>
  <si>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</si>
  <si>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</si>
  <si>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</si>
  <si>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</si>
  <si>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</si>
  <si>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</si>
  <si>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</si>
  <si>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</si>
  <si>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</si>
  <si>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</si>
  <si>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</si>
  <si>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</si>
  <si>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</si>
  <si>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</si>
  <si>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</si>
  <si>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</si>
  <si>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</si>
  <si>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</si>
  <si>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</si>
  <si>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</si>
  <si>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</si>
  <si>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</si>
  <si>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</si>
  <si>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</si>
  <si>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</si>
  <si>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</si>
  <si>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</si>
  <si>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</si>
  <si>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</si>
  <si>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</si>
  <si>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</si>
  <si>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</si>
  <si>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</si>
  <si>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</si>
  <si>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</si>
  <si>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</si>
  <si>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</si>
  <si>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</si>
  <si>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</si>
  <si>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</si>
  <si>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</si>
  <si>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</si>
  <si>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</si>
  <si>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</si>
  <si>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</si>
  <si>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</si>
  <si>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</si>
  <si>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</si>
  <si>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</si>
  <si>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</si>
  <si>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</si>
  <si>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</si>
  <si>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</si>
  <si>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</si>
  <si>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</si>
  <si>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</si>
  <si>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</si>
  <si>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</si>
  <si>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</si>
  <si>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</si>
  <si>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</si>
  <si>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</si>
  <si>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</si>
  <si>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</si>
  <si>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</si>
  <si>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</si>
  <si>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</si>
  <si>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</si>
  <si>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</si>
  <si>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</si>
  <si>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</si>
  <si>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</si>
  <si>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</si>
  <si>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</si>
  <si>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</si>
  <si>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</si>
  <si>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</si>
  <si>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</si>
  <si>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</si>
  <si>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</si>
  <si>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</si>
  <si>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</si>
  <si>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</si>
  <si>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</si>
  <si>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</si>
  <si>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</si>
  <si>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</si>
  <si>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</si>
  <si>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</si>
  <si>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</si>
  <si>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</si>
  <si>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</si>
  <si>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</si>
  <si>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</si>
  <si>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</si>
  <si>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</si>
  <si>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</si>
  <si>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</si>
  <si>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</si>
  <si>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</si>
  <si>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</si>
  <si>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</si>
  <si>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</si>
  <si>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</si>
  <si>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</si>
  <si>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</si>
  <si>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</si>
  <si>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</si>
  <si>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</si>
  <si>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</si>
  <si>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</si>
  <si>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</si>
  <si>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</si>
  <si>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</si>
  <si>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</si>
  <si>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</si>
  <si>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</si>
  <si>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</si>
  <si>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</si>
  <si>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</si>
  <si>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</si>
  <si>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</si>
  <si>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</si>
  <si>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</si>
  <si>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</si>
  <si>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</si>
  <si>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</si>
  <si>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</si>
  <si>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</si>
  <si>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</si>
  <si>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</si>
  <si>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</si>
  <si>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</si>
  <si>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</si>
  <si>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</si>
  <si>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</si>
  <si>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</si>
  <si>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</si>
  <si>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</si>
  <si>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</si>
  <si>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</si>
  <si>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</si>
  <si>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</si>
  <si>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</si>
  <si>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</si>
  <si>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</si>
  <si>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</si>
  <si>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</si>
  <si>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</si>
  <si>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</si>
  <si>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</si>
  <si>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</si>
  <si>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</si>
  <si>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</si>
  <si>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</si>
  <si>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</si>
  <si>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</si>
  <si>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</si>
  <si>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</si>
  <si>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</si>
  <si>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</si>
  <si>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</si>
  <si>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</si>
  <si>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</si>
  <si>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</si>
  <si>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</si>
  <si>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</si>
  <si>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</si>
  <si>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</si>
  <si>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</si>
  <si>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</si>
  <si>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</si>
  <si>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</si>
  <si>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</si>
  <si>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</si>
  <si>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</si>
  <si>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</si>
  <si>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</si>
  <si>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</si>
  <si>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</si>
  <si>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</si>
  <si>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</si>
  <si>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</si>
  <si>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</si>
  <si>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</si>
  <si>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</si>
  <si>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</si>
  <si>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</si>
  <si>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</si>
  <si>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</si>
  <si>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</si>
  <si>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</si>
  <si>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</si>
  <si>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</si>
  <si>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</si>
  <si>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</si>
  <si>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</si>
  <si>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</si>
  <si>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</si>
  <si>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</si>
  <si>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</si>
  <si>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</si>
  <si>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</si>
  <si>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</si>
  <si>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</si>
  <si>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</si>
  <si>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</si>
  <si>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</si>
  <si>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</si>
  <si>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</si>
  <si>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</si>
  <si>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</si>
  <si>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</si>
  <si>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</si>
  <si>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</si>
  <si>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</si>
  <si>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</si>
  <si>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</si>
  <si>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</si>
  <si>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</si>
  <si>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</si>
  <si>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</si>
  <si>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</si>
  <si>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</si>
  <si>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</si>
  <si>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</si>
  <si>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</si>
  <si>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</si>
  <si>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</si>
  <si>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</si>
  <si>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</si>
  <si>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</si>
  <si>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</si>
  <si>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</si>
  <si>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</si>
  <si>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</si>
  <si>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</si>
  <si>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</si>
  <si>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</si>
  <si>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</si>
  <si>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</si>
  <si>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</si>
  <si>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</si>
  <si>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</si>
  <si>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</si>
  <si>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</si>
  <si>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</si>
  <si>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</si>
  <si>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</si>
  <si>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</si>
  <si>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</si>
  <si>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</si>
  <si>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</si>
  <si>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</si>
  <si>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</si>
  <si>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</si>
  <si>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</si>
  <si>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</si>
  <si>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</si>
  <si>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</si>
  <si>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</si>
  <si>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</si>
  <si>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</si>
  <si>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</si>
  <si>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</si>
  <si>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</si>
  <si>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</si>
  <si>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</si>
  <si>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</si>
  <si>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</si>
  <si>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</si>
  <si>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</si>
  <si>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</si>
  <si>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</si>
  <si>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</si>
  <si>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</si>
  <si>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</si>
  <si>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</si>
  <si>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</si>
  <si>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</si>
  <si>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</si>
  <si>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</si>
  <si>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</si>
  <si>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</si>
  <si>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</si>
  <si>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</si>
  <si>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</si>
  <si>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</si>
  <si>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</si>
  <si>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</si>
  <si>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</si>
  <si>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</si>
  <si>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</si>
  <si>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</si>
  <si>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</si>
  <si>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</si>
  <si>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</si>
  <si>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</si>
  <si>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</si>
  <si>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</si>
  <si>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</si>
  <si>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</si>
  <si>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</si>
  <si>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</si>
  <si>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</si>
  <si>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</si>
  <si>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</si>
  <si>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</si>
  <si>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</si>
  <si>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</si>
  <si>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</si>
  <si>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</si>
  <si>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</si>
  <si>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</si>
  <si>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</si>
  <si>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</si>
  <si>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</si>
  <si>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</si>
  <si>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</si>
  <si>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</si>
  <si>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</si>
  <si>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</si>
  <si>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</si>
  <si>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</si>
  <si>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</si>
  <si>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</si>
  <si>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</si>
  <si>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</si>
  <si>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</si>
  <si>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</si>
  <si>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</si>
  <si>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</si>
  <si>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</si>
  <si>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</si>
  <si>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</si>
  <si>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</si>
  <si>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</si>
  <si>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</si>
  <si>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</si>
  <si>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</si>
  <si>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</si>
  <si>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</si>
  <si>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</si>
  <si>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</si>
  <si>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</si>
  <si>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</si>
  <si>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</si>
  <si>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</si>
  <si>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</si>
  <si>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</si>
  <si>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</si>
  <si>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</si>
  <si>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</si>
  <si>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</si>
  <si>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</si>
  <si>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</si>
  <si>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</si>
  <si>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</si>
  <si>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</si>
  <si>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</si>
  <si>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</si>
  <si>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</si>
  <si>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</si>
  <si>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</si>
  <si>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</si>
  <si>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</si>
  <si>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</si>
  <si>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</si>
  <si>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</si>
  <si>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</si>
  <si>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</si>
  <si>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</si>
  <si>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</si>
  <si>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</si>
  <si>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</si>
  <si>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</si>
  <si>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</si>
  <si>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</si>
  <si>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</si>
  <si>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</si>
  <si>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</si>
  <si>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</si>
  <si>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</si>
  <si>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</si>
  <si>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</si>
  <si>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</si>
  <si>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</si>
  <si>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</si>
  <si>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</si>
  <si>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</si>
  <si>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</si>
  <si>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</si>
  <si>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</si>
  <si>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</si>
  <si>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</si>
  <si>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</si>
  <si>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</si>
  <si>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</si>
  <si>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</si>
  <si>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</si>
  <si>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</si>
  <si>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</si>
  <si>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</si>
  <si>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</si>
  <si>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</si>
  <si>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</si>
  <si>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</si>
  <si>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</si>
  <si>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</si>
  <si>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</si>
  <si>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</si>
  <si>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</si>
  <si>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</si>
  <si>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</si>
  <si>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</si>
  <si>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</si>
  <si>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</si>
  <si>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</si>
  <si>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</si>
  <si>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</si>
  <si>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</si>
  <si>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</si>
  <si>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</si>
  <si>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</si>
  <si>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</si>
  <si>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</si>
  <si>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</si>
  <si>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</si>
  <si>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</si>
  <si>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</si>
  <si>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</si>
  <si>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</si>
  <si>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</si>
  <si>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</si>
  <si>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</si>
  <si>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</si>
  <si>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</si>
  <si>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</si>
  <si>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</si>
  <si>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</si>
  <si>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</si>
  <si>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</si>
  <si>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</si>
  <si>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</si>
  <si>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</si>
  <si>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</si>
  <si>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</si>
  <si>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</si>
  <si>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</si>
  <si>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</si>
  <si>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</si>
  <si>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</si>
  <si>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</si>
  <si>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</si>
  <si>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</si>
  <si>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</si>
  <si>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</si>
  <si>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</si>
  <si>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</si>
  <si>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</si>
  <si>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</si>
  <si>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</si>
  <si>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</si>
  <si>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</si>
  <si>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</si>
  <si>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</si>
  <si>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</si>
  <si>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</si>
  <si>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</si>
  <si>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</si>
  <si>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</si>
  <si>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</si>
  <si>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</si>
  <si>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</si>
  <si>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</si>
  <si>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</si>
  <si>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</si>
  <si>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</si>
  <si>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</si>
  <si>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</si>
  <si>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</si>
  <si>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</si>
  <si>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</si>
  <si>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</si>
  <si>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</si>
  <si>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</si>
  <si>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</si>
  <si>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</si>
  <si>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</si>
  <si>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</si>
  <si>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</si>
  <si>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</si>
  <si>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</si>
  <si>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</si>
  <si>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</si>
  <si>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</si>
  <si>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</si>
  <si>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</si>
  <si>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</si>
  <si>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</si>
  <si>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</si>
  <si>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</si>
  <si>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</si>
  <si>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</si>
  <si>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</si>
  <si>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</si>
  <si>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</si>
  <si>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</si>
  <si>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</si>
  <si>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</si>
  <si>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</si>
  <si>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</si>
  <si>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</si>
  <si>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</si>
  <si>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</si>
  <si>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</si>
  <si>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</si>
  <si>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</si>
  <si>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</si>
  <si>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</si>
  <si>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</si>
  <si>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</si>
  <si>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</si>
  <si>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</si>
  <si>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</si>
  <si>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</si>
  <si>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</si>
  <si>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</si>
  <si>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</si>
  <si>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</si>
  <si>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</si>
  <si>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</si>
  <si>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</si>
  <si>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</si>
  <si>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</si>
  <si>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</si>
  <si>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</si>
  <si>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</si>
  <si>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</si>
  <si>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</si>
  <si>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</si>
  <si>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</si>
  <si>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</si>
  <si>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</si>
  <si>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</si>
  <si>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</si>
  <si>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</si>
  <si>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</si>
  <si>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</si>
  <si>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</si>
  <si>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</si>
  <si>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</si>
  <si>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</si>
  <si>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</si>
  <si>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</si>
  <si>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</si>
  <si>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</si>
  <si>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</si>
  <si>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</si>
  <si>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</si>
  <si>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</si>
  <si>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</si>
  <si>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</si>
  <si>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</si>
  <si>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</si>
  <si>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</si>
  <si>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</si>
  <si>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</si>
  <si>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</si>
  <si>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</si>
  <si>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</si>
  <si>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</si>
  <si>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</si>
  <si>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</si>
  <si>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</si>
  <si>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</si>
  <si>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</si>
  <si>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</si>
  <si>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</si>
  <si>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</si>
  <si>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</si>
  <si>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</si>
  <si>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</si>
  <si>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</si>
  <si>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</si>
  <si>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</si>
  <si>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</si>
  <si>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</si>
  <si>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</si>
  <si>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</si>
  <si>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</si>
  <si>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</si>
  <si>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</si>
  <si>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</si>
  <si>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</si>
  <si>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</si>
  <si>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</si>
  <si>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</si>
  <si>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</si>
  <si>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</si>
  <si>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</si>
  <si>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</si>
  <si>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</si>
  <si>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</si>
  <si>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</si>
  <si>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</si>
  <si>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</si>
  <si>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</si>
  <si>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</si>
  <si>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</si>
  <si>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</si>
  <si>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</si>
  <si>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</si>
  <si>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</si>
  <si>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</si>
  <si>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</si>
  <si>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</si>
  <si>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</si>
  <si>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</si>
  <si>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</si>
  <si>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</si>
  <si>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</si>
  <si>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</si>
  <si>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</si>
  <si>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</si>
  <si>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</si>
  <si>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</si>
  <si>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</si>
  <si>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</si>
  <si>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</si>
  <si>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</si>
  <si>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</si>
  <si>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</si>
  <si>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</si>
  <si>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</si>
  <si>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</si>
  <si>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</si>
  <si>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</si>
  <si>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</si>
  <si>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</si>
  <si>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</si>
  <si>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</si>
  <si>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</si>
  <si>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</si>
  <si>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</si>
  <si>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</si>
  <si>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</si>
  <si>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</si>
  <si>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</si>
  <si>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</si>
  <si>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</si>
  <si>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</si>
  <si>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</si>
  <si>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</si>
  <si>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</si>
  <si>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</si>
  <si>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</si>
  <si>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</si>
  <si>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</si>
  <si>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</si>
  <si>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</si>
  <si>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</si>
  <si>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</si>
  <si>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</si>
  <si>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</si>
  <si>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</si>
  <si>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</si>
  <si>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</si>
  <si>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</si>
  <si>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</si>
  <si>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</si>
  <si>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</si>
  <si>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</si>
  <si>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</si>
  <si>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</si>
  <si>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</si>
  <si>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</si>
  <si>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</si>
  <si>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</si>
  <si>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</si>
  <si>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</si>
  <si>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</si>
  <si>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</si>
  <si>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</si>
  <si>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</si>
  <si>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</si>
  <si>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</si>
  <si>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</si>
  <si>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</si>
  <si>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</si>
  <si>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</si>
  <si>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</si>
  <si>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</si>
  <si>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</si>
  <si>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</si>
  <si>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</si>
  <si>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</si>
  <si>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</si>
  <si>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</si>
  <si>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</si>
  <si>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</si>
  <si>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</si>
  <si>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</si>
  <si>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</si>
  <si>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</si>
  <si>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</si>
  <si>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</si>
  <si>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</si>
  <si>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</si>
  <si>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</si>
  <si>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</si>
  <si>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</si>
  <si>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</si>
  <si>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</si>
  <si>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</si>
  <si>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</si>
  <si>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</si>
  <si>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</si>
  <si>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</si>
  <si>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</si>
  <si>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</si>
  <si>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</si>
  <si>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</si>
  <si>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</si>
  <si>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</si>
  <si>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</si>
  <si>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</si>
  <si>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</si>
  <si>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</si>
  <si>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</si>
  <si>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</si>
  <si>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</si>
  <si>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</si>
  <si>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</si>
  <si>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</si>
  <si>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</si>
  <si>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</si>
  <si>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</si>
  <si>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</si>
  <si>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</si>
  <si>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</si>
  <si>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</si>
  <si>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</si>
  <si>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</si>
  <si>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</si>
  <si>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</si>
  <si>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</si>
  <si>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</si>
  <si>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</si>
  <si>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</si>
  <si>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</si>
  <si>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</si>
  <si>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</si>
  <si>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</si>
  <si>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</si>
  <si>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</si>
  <si>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</si>
  <si>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</si>
  <si>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</si>
  <si>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</si>
  <si>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</si>
  <si>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</si>
  <si>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</si>
  <si>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</si>
  <si>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</si>
  <si>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</si>
  <si>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</si>
  <si>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</si>
  <si>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</si>
  <si>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</si>
  <si>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</si>
  <si>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</si>
  <si>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</si>
  <si>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</si>
  <si>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</si>
  <si>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</si>
  <si>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</si>
  <si>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</si>
  <si>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</si>
  <si>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</si>
  <si>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</si>
  <si>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</si>
  <si>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</si>
  <si>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</si>
  <si>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</si>
  <si>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</si>
  <si>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</si>
  <si>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</si>
  <si>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</si>
  <si>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</si>
  <si>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</si>
  <si>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</si>
  <si>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</si>
  <si>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</si>
  <si>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</si>
  <si>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</si>
  <si>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</si>
  <si>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</si>
  <si>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</si>
  <si>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</si>
  <si>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</si>
  <si>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</si>
  <si>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</si>
  <si>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</si>
  <si>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</si>
  <si>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</si>
  <si>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</si>
  <si>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</si>
  <si>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</si>
  <si>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</si>
  <si>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</si>
  <si>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</si>
  <si>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</si>
  <si>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</si>
  <si>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</si>
  <si>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</si>
  <si>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</si>
  <si>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</si>
  <si>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</si>
  <si>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</si>
  <si>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</si>
  <si>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</si>
  <si>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</si>
  <si>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</si>
  <si>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</si>
  <si>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</si>
  <si>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</si>
  <si>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</si>
  <si>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</si>
  <si>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</si>
  <si>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</si>
  <si>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</si>
  <si>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</si>
  <si>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</si>
  <si>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</si>
  <si>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</si>
  <si>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</si>
  <si>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</si>
  <si>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</si>
  <si>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</si>
  <si>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</si>
  <si>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</si>
  <si>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</si>
  <si>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</si>
  <si>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</si>
  <si>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</si>
  <si>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</si>
  <si>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</si>
  <si>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</si>
  <si>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</si>
  <si>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</si>
  <si>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</si>
  <si>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</si>
  <si>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</si>
  <si>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</si>
  <si>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</si>
  <si>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</si>
  <si>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</si>
  <si>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</si>
  <si>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</si>
  <si>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</si>
  <si>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</si>
  <si>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</si>
  <si>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</si>
  <si>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</si>
  <si>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</si>
  <si>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</si>
  <si>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</si>
  <si>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</si>
  <si>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</si>
  <si>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</si>
  <si>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</si>
  <si>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</si>
  <si>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</si>
  <si>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</si>
  <si>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</si>
  <si>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</si>
  <si>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</si>
  <si>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</si>
  <si>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</si>
  <si>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</si>
  <si>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</si>
  <si>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</si>
  <si>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</si>
  <si>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</si>
  <si>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</si>
  <si>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</si>
  <si>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</si>
  <si>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</si>
  <si>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</si>
  <si>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</si>
  <si>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</si>
  <si>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</si>
  <si>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</si>
  <si>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</si>
  <si>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</si>
  <si>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</si>
  <si>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</si>
  <si>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</si>
  <si>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</si>
  <si>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</si>
  <si>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</si>
  <si>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</si>
  <si>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</si>
  <si>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</si>
  <si>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</si>
  <si>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</si>
  <si>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</si>
  <si>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</si>
  <si>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</si>
  <si>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</si>
  <si>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</si>
  <si>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</si>
  <si>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</si>
  <si>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</si>
  <si>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</si>
  <si>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</si>
  <si>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</si>
  <si>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</si>
  <si>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</si>
  <si>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</si>
  <si>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</si>
  <si>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</si>
  <si>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</si>
  <si>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</si>
  <si>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</si>
  <si>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</si>
  <si>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</si>
  <si>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</si>
  <si>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</si>
  <si>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</si>
  <si>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</si>
  <si>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</si>
  <si>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</si>
  <si>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</si>
  <si>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</si>
  <si>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</si>
  <si>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</si>
  <si>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</si>
  <si>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</si>
  <si>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</si>
  <si>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</si>
  <si>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</si>
  <si>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</si>
  <si>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</si>
  <si>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</si>
  <si>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</si>
  <si>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</si>
  <si>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</si>
  <si>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</si>
  <si>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</si>
  <si>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</si>
  <si>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</si>
  <si>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</si>
  <si>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</si>
  <si>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</si>
  <si>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</si>
  <si>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</si>
  <si>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</si>
  <si>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</si>
  <si>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</si>
  <si>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</si>
  <si>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</si>
  <si>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</si>
  <si>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</si>
  <si>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</si>
  <si>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</si>
  <si>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</si>
  <si>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</si>
  <si>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</si>
  <si>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</si>
  <si>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</si>
  <si>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</si>
  <si>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</si>
  <si>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</si>
  <si>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</si>
  <si>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</si>
  <si>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</si>
  <si>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</si>
  <si>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</si>
  <si>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</si>
  <si>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</si>
  <si>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</si>
  <si>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</si>
  <si>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</si>
  <si>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</si>
  <si>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</si>
  <si>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</si>
  <si>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</si>
  <si>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</si>
  <si>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</si>
  <si>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</si>
  <si>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</si>
  <si>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</si>
  <si>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</si>
  <si>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</si>
  <si>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</si>
  <si>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</si>
  <si>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</si>
  <si>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</si>
  <si>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</si>
  <si>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</si>
  <si>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</si>
  <si>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</si>
  <si>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</si>
  <si>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</si>
  <si>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</si>
  <si>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</si>
  <si>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</si>
  <si>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</si>
  <si>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</si>
  <si>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</si>
  <si>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</si>
  <si>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</si>
  <si>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</si>
  <si>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</si>
  <si>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</si>
  <si>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</si>
  <si>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</si>
  <si>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</si>
  <si>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</si>
  <si>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</si>
  <si>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</si>
  <si>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</si>
  <si>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</si>
  <si>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</si>
  <si>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</si>
  <si>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</si>
  <si>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</si>
  <si>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</si>
  <si>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</si>
  <si>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</si>
  <si>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</si>
  <si>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</si>
  <si>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</si>
  <si>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</si>
  <si>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</si>
  <si>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</si>
  <si>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</si>
  <si>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</si>
  <si>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</si>
  <si>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</si>
  <si>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</si>
  <si>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</si>
  <si>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</si>
  <si>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</si>
  <si>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</si>
  <si>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</si>
  <si>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</si>
  <si>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</si>
  <si>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</si>
  <si>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</si>
  <si>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</si>
  <si>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</si>
  <si>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</si>
  <si>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</si>
  <si>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</si>
  <si>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</si>
  <si>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</si>
  <si>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</si>
  <si>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</si>
  <si>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</si>
  <si>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</si>
  <si>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</si>
  <si>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</si>
  <si>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</si>
  <si>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</si>
  <si>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</si>
  <si>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</si>
  <si>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</si>
  <si>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</si>
  <si>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</si>
  <si>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</si>
  <si>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</si>
  <si>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</si>
  <si>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</si>
  <si>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</si>
  <si>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</si>
  <si>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</si>
  <si>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</si>
  <si>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</si>
  <si>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</si>
  <si>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</si>
  <si>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</si>
  <si>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</si>
  <si>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</si>
  <si>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</si>
  <si>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</si>
  <si>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</si>
  <si>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</si>
  <si>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</si>
  <si>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</si>
  <si>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</si>
  <si>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</si>
  <si>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</si>
  <si>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</si>
  <si>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</si>
  <si>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</si>
  <si>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</si>
  <si>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</si>
  <si>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</si>
  <si>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</si>
  <si>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</si>
  <si>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</si>
  <si>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</si>
  <si>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</si>
  <si>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</si>
  <si>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</si>
  <si>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</si>
  <si>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</si>
  <si>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</si>
  <si>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</si>
  <si>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</si>
  <si>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</si>
  <si>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</si>
  <si>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</si>
  <si>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</si>
  <si>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</si>
  <si>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</si>
  <si>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</si>
  <si>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</si>
  <si>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</si>
  <si>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</si>
  <si>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</si>
  <si>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</si>
  <si>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</si>
  <si>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</si>
  <si>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</si>
  <si>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</si>
  <si>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</si>
  <si>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</si>
  <si>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</si>
  <si>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</si>
  <si>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</si>
  <si>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</si>
  <si>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</si>
  <si>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</si>
  <si>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</si>
  <si>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</si>
  <si>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</si>
  <si>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</si>
  <si>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</si>
  <si>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</si>
  <si>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</si>
  <si>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</si>
  <si>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</si>
  <si>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</si>
  <si>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</si>
  <si>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</si>
  <si>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</si>
  <si>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</si>
  <si>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</si>
  <si>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</si>
  <si>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</si>
  <si>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</si>
  <si>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</si>
  <si>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</si>
  <si>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</si>
  <si>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</si>
  <si>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</si>
  <si>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</si>
  <si>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</si>
  <si>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</si>
  <si>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</si>
  <si>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</si>
  <si>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</si>
  <si>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</si>
  <si>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</si>
  <si>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</si>
  <si>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</si>
  <si>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</si>
  <si>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</si>
  <si>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</si>
  <si>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</si>
  <si>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</si>
  <si>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</si>
  <si>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</si>
  <si>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</si>
  <si>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</si>
  <si>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</si>
  <si>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</si>
  <si>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</si>
  <si>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</si>
  <si>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</si>
  <si>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</si>
  <si>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</si>
  <si>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</si>
  <si>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</si>
  <si>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</si>
  <si>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</si>
  <si>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</si>
  <si>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</si>
  <si>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</si>
  <si>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</si>
  <si>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</si>
  <si>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</si>
  <si>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</si>
  <si>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</si>
  <si>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</si>
  <si>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</si>
  <si>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</si>
  <si>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</si>
  <si>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</si>
  <si>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</si>
  <si>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</si>
  <si>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</si>
  <si>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</si>
  <si>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</si>
  <si>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</si>
  <si>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</si>
  <si>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</si>
  <si>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</si>
  <si>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</si>
  <si>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</si>
  <si>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</si>
  <si>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</si>
  <si>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</si>
  <si>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</si>
  <si>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</si>
  <si>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</si>
  <si>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</si>
  <si>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</si>
  <si>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</si>
  <si>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</si>
  <si>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</si>
  <si>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</si>
  <si>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</si>
  <si>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</si>
  <si>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</si>
  <si>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</si>
  <si>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</si>
  <si>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</si>
  <si>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</si>
  <si>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</si>
  <si>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</si>
  <si>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</si>
  <si>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</si>
  <si>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</si>
  <si>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</si>
  <si>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</si>
  <si>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</si>
  <si>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</si>
  <si>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</si>
  <si>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</si>
  <si>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</si>
  <si>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</si>
  <si>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</si>
  <si>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</si>
  <si>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</si>
  <si>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</si>
  <si>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</si>
  <si>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</si>
  <si>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</si>
  <si>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</si>
  <si>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</si>
  <si>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</si>
  <si>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</si>
  <si>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</si>
  <si>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</si>
  <si>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</si>
  <si>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</si>
  <si>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</si>
  <si>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</si>
  <si>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</si>
  <si>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</si>
  <si>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</si>
  <si>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</si>
  <si>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</si>
  <si>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</si>
  <si>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</si>
  <si>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</si>
  <si>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</si>
  <si>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</si>
  <si>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</si>
  <si>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</si>
  <si>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</si>
  <si>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</si>
  <si>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</si>
  <si>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</si>
  <si>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</si>
  <si>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</si>
  <si>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</si>
  <si>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</si>
  <si>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</si>
  <si>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</si>
  <si>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</si>
  <si>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</si>
  <si>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</si>
  <si>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</si>
  <si>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</si>
  <si>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</si>
  <si>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</si>
  <si>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</si>
  <si>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</si>
  <si>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</si>
  <si>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</si>
  <si>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</si>
  <si>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</si>
  <si>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</si>
  <si>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</si>
  <si>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</si>
  <si>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</si>
  <si>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</si>
  <si>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</si>
  <si>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</si>
  <si>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</si>
  <si>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</si>
  <si>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</si>
  <si>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</si>
  <si>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</si>
  <si>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</si>
  <si>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</si>
  <si>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</si>
  <si>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</si>
  <si>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</si>
  <si>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</si>
  <si>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</si>
  <si>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</si>
  <si>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</si>
  <si>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</si>
  <si>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</si>
  <si>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</si>
  <si>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</si>
  <si>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</si>
  <si>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</si>
  <si>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</si>
  <si>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</si>
  <si>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</si>
  <si>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</si>
  <si>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</si>
  <si>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</si>
  <si>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</si>
  <si>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</si>
  <si>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</si>
  <si>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</si>
  <si>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</si>
  <si>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</si>
  <si>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</si>
  <si>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</si>
  <si>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</si>
  <si>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</si>
  <si>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</si>
  <si>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</si>
  <si>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</si>
  <si>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</si>
  <si>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</si>
  <si>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</si>
  <si>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</si>
  <si>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</si>
  <si>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</si>
  <si>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</si>
  <si>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</si>
  <si>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</si>
  <si>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</si>
  <si>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</si>
  <si>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</si>
  <si>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</si>
  <si>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</si>
  <si>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</si>
  <si>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</si>
  <si>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</si>
  <si>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</si>
  <si>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</si>
  <si>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</si>
  <si>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</si>
  <si>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</si>
  <si>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</si>
  <si>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</si>
  <si>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</si>
  <si>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</si>
  <si>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</si>
  <si>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</si>
  <si>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</si>
  <si>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</si>
  <si>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</si>
  <si>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</si>
  <si>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</si>
  <si>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</si>
  <si>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</si>
  <si>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</si>
  <si>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</si>
  <si>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</si>
  <si>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</si>
  <si>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</si>
  <si>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</si>
  <si>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</si>
  <si>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</si>
  <si>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</si>
  <si>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</si>
  <si>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</si>
  <si>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</si>
  <si>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</si>
  <si>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</si>
  <si>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</si>
  <si>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</si>
  <si>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</si>
  <si>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</si>
  <si>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</si>
  <si>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</si>
  <si>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</si>
  <si>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</si>
  <si>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</si>
  <si>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</si>
  <si>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</si>
  <si>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</si>
  <si>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</si>
  <si>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</si>
  <si>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</si>
  <si>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</si>
  <si>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</si>
  <si>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</si>
  <si>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</si>
  <si>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</si>
  <si>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</si>
  <si>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</si>
  <si>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</si>
  <si>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</si>
  <si>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</si>
  <si>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</si>
  <si>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</si>
  <si>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</si>
  <si>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</si>
  <si>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</si>
  <si>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</si>
  <si>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</si>
  <si>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</si>
  <si>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</si>
  <si>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</si>
  <si>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</si>
  <si>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</si>
  <si>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</si>
  <si>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</si>
  <si>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</si>
  <si>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</si>
  <si>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</si>
  <si>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</si>
  <si>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</si>
  <si>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</si>
  <si>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</si>
  <si>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</si>
  <si>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</si>
  <si>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</si>
  <si>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</si>
  <si>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</si>
  <si>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</si>
  <si>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</si>
  <si>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</si>
  <si>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</si>
  <si>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</si>
  <si>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</si>
  <si>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</si>
  <si>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</si>
  <si>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</si>
  <si>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</si>
  <si>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</si>
  <si>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</si>
  <si>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</si>
  <si>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</si>
  <si>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</si>
  <si>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</si>
  <si>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</si>
  <si>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</si>
  <si>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</si>
  <si>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</si>
  <si>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</si>
  <si>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</si>
  <si>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</si>
  <si>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</si>
  <si>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</si>
  <si>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</si>
  <si>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</si>
  <si>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</si>
  <si>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</si>
  <si>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</si>
  <si>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</si>
  <si>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</si>
  <si>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</si>
  <si>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</si>
  <si>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</si>
  <si>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</si>
  <si>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</si>
  <si>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</si>
  <si>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</si>
  <si>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</si>
  <si>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</si>
  <si>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</si>
  <si>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</si>
  <si>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</si>
  <si>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</si>
  <si>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</si>
  <si>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</si>
  <si>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</si>
  <si>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</si>
  <si>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</si>
  <si>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</si>
  <si>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</si>
  <si>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</si>
  <si>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</si>
  <si>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</si>
  <si>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</si>
  <si>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</si>
  <si>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</si>
  <si>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</si>
  <si>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</si>
  <si>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</si>
  <si>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</si>
  <si>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</si>
  <si>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</si>
  <si>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</si>
  <si>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</si>
  <si>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</si>
  <si>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</si>
  <si>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</si>
  <si>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</si>
  <si>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</si>
  <si>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</si>
  <si>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</si>
  <si>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</si>
  <si>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</si>
  <si>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</si>
  <si>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</si>
  <si>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</si>
  <si>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</si>
  <si>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</si>
  <si>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</si>
  <si>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</si>
  <si>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</si>
  <si>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</si>
  <si>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</si>
  <si>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</si>
  <si>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</si>
  <si>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</si>
  <si>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</si>
  <si>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</si>
  <si>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</si>
  <si>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</si>
  <si>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</si>
  <si>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</si>
  <si>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</si>
  <si>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</si>
  <si>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</si>
  <si>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</si>
  <si>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</si>
  <si>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</si>
  <si>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</si>
  <si>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</si>
  <si>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</si>
  <si>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</si>
  <si>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</si>
  <si>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</si>
  <si>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</si>
  <si>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</si>
  <si>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</si>
  <si>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</si>
  <si>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</si>
  <si>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</si>
  <si>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</si>
  <si>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</si>
  <si>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</si>
  <si>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</si>
  <si>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</si>
  <si>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</si>
  <si>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</si>
  <si>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</si>
  <si>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</si>
  <si>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</si>
  <si>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</si>
  <si>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</si>
  <si>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</si>
  <si>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</si>
  <si>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</si>
  <si>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</si>
  <si>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</si>
  <si>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</si>
  <si>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</si>
  <si>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</si>
  <si>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</si>
  <si>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</si>
  <si>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</si>
  <si>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</si>
  <si>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</si>
  <si>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</si>
  <si>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</si>
  <si>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</si>
  <si>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</si>
  <si>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</si>
  <si>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</si>
  <si>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</si>
  <si>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</si>
  <si>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</si>
  <si>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</si>
  <si>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</si>
  <si>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</si>
  <si>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</si>
  <si>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</si>
  <si>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</si>
  <si>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</si>
  <si>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</si>
  <si>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</si>
  <si>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</si>
  <si>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</si>
  <si>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</si>
  <si>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</si>
  <si>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</si>
  <si>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</si>
  <si>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</si>
  <si>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</si>
  <si>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</si>
  <si>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</si>
  <si>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</si>
  <si>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</si>
  <si>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</si>
  <si>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</si>
  <si>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</si>
  <si>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</si>
  <si>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</si>
  <si>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</si>
  <si>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</si>
  <si>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</si>
  <si>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</si>
  <si>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</si>
  <si>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</si>
  <si>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</si>
  <si>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</si>
  <si>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</si>
  <si>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</si>
  <si>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</si>
  <si>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</si>
  <si>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</si>
  <si>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</si>
  <si>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</si>
  <si>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</si>
  <si>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</si>
  <si>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</si>
  <si>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</si>
  <si>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</si>
  <si>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</si>
  <si>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</si>
  <si>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</si>
  <si>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</si>
  <si>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</si>
  <si>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</si>
  <si>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</si>
  <si>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</si>
  <si>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</si>
  <si>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</si>
  <si>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</si>
  <si>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</si>
  <si>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</si>
  <si>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</si>
  <si>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</si>
  <si>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</si>
  <si>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</si>
  <si>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</si>
  <si>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</si>
  <si>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</si>
  <si>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</si>
  <si>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</si>
  <si>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</si>
  <si>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</si>
  <si>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</si>
  <si>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</si>
  <si>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</si>
  <si>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</si>
  <si>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</si>
  <si>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</si>
  <si>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</si>
  <si>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</si>
  <si>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</si>
  <si>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</si>
  <si>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</si>
  <si>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</si>
  <si>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</si>
  <si>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</si>
  <si>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</si>
  <si>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</si>
  <si>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</si>
  <si>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</si>
  <si>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</si>
  <si>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</si>
  <si>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</si>
  <si>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</si>
  <si>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</si>
  <si>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</si>
  <si>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</si>
  <si>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</si>
  <si>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</si>
  <si>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</si>
  <si>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</si>
  <si>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</si>
  <si>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</si>
  <si>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</si>
  <si>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</si>
  <si>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</si>
  <si>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</si>
  <si>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</si>
  <si>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</si>
  <si>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</si>
  <si>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</si>
  <si>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</si>
  <si>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</si>
  <si>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</si>
  <si>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</si>
  <si>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</si>
  <si>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</si>
  <si>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</si>
  <si>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</si>
  <si>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</si>
  <si>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</si>
  <si>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</si>
  <si>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</si>
  <si>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</si>
  <si>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</si>
  <si>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</si>
  <si>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</si>
  <si>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</si>
  <si>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</si>
  <si>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</si>
  <si>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</si>
  <si>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</si>
  <si>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</si>
  <si>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</si>
  <si>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</si>
  <si>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</si>
  <si>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</si>
  <si>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</si>
  <si>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</si>
  <si>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</si>
  <si>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</si>
  <si>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</si>
  <si>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</si>
  <si>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</si>
  <si>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</si>
  <si>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</si>
  <si>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</si>
  <si>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</si>
  <si>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</si>
  <si>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</si>
  <si>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</si>
  <si>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</si>
  <si>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</si>
  <si>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</si>
  <si>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</si>
  <si>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</si>
  <si>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</si>
  <si>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</si>
  <si>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</si>
  <si>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</si>
  <si>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</si>
  <si>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</si>
  <si>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</si>
  <si>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</si>
  <si>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</si>
  <si>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</si>
  <si>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</si>
  <si>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</si>
  <si>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</si>
  <si>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</si>
  <si>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</si>
  <si>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</si>
  <si>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</si>
  <si>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</si>
  <si>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</si>
  <si>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</si>
  <si>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</si>
  <si>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</si>
  <si>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</si>
  <si>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</si>
  <si>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</si>
  <si>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</si>
  <si>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</si>
  <si>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</si>
  <si>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</si>
  <si>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</si>
  <si>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</si>
  <si>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</si>
  <si>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</si>
  <si>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</si>
  <si>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</si>
  <si>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</si>
  <si>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</si>
  <si>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</si>
  <si>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</si>
  <si>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</si>
  <si>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</si>
  <si>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</si>
  <si>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</si>
  <si>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</si>
  <si>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</si>
  <si>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</si>
  <si>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</si>
  <si>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</si>
  <si>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</si>
  <si>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</si>
  <si>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</si>
  <si>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</si>
  <si>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</si>
  <si>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</si>
  <si>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</si>
  <si>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</si>
  <si>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</si>
  <si>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</si>
  <si>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</si>
  <si>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</si>
  <si>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</si>
  <si>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</si>
  <si>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</si>
  <si>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</si>
  <si>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</si>
  <si>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</si>
  <si>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</si>
  <si>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</si>
  <si>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</si>
  <si>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</si>
  <si>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</si>
  <si>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</si>
  <si>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</si>
  <si>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</si>
  <si>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</si>
  <si>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</si>
  <si>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</si>
  <si>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</si>
  <si>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</si>
  <si>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</si>
  <si>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</si>
  <si>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</si>
  <si>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</si>
  <si>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</si>
  <si>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</si>
  <si>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</si>
  <si>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</si>
  <si>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</si>
  <si>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</si>
  <si>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</si>
  <si>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</si>
  <si>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</si>
  <si>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</si>
  <si>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</si>
  <si>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</si>
  <si>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</si>
  <si>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</si>
  <si>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</si>
  <si>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</si>
  <si>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</si>
  <si>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</si>
  <si>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</si>
  <si>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</si>
  <si>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</si>
  <si>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</si>
  <si>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</si>
  <si>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</si>
  <si>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</si>
  <si>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</si>
  <si>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</si>
  <si>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</si>
  <si>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</si>
  <si>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</si>
  <si>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</si>
  <si>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</si>
  <si>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</si>
  <si>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</si>
  <si>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</si>
  <si>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</si>
  <si>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</si>
  <si>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</si>
  <si>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</si>
  <si>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</si>
  <si>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</si>
  <si>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</si>
  <si>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</si>
  <si>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</si>
  <si>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</si>
  <si>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</si>
  <si>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</si>
  <si>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</si>
  <si>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</si>
  <si>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</si>
  <si>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</si>
  <si>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</si>
  <si>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</si>
  <si>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</si>
  <si>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</si>
  <si>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</si>
  <si>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</si>
  <si>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</si>
  <si>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</si>
  <si>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</si>
  <si>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</si>
  <si>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</si>
  <si>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</si>
  <si>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</si>
  <si>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</si>
  <si>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</si>
  <si>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</si>
  <si>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</si>
  <si>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</si>
  <si>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</si>
  <si>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</si>
  <si>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</si>
  <si>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</si>
  <si>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</si>
  <si>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</si>
  <si>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</si>
  <si>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</si>
  <si>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</si>
  <si>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</si>
  <si>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</si>
  <si>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</si>
  <si>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</si>
  <si>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</si>
  <si>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</si>
  <si>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</si>
  <si>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</si>
  <si>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</si>
  <si>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</si>
  <si>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</si>
  <si>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</si>
  <si>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</si>
  <si>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</si>
  <si>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</si>
  <si>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</si>
  <si>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</si>
  <si>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</si>
  <si>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</si>
  <si>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</si>
  <si>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</si>
  <si>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</si>
  <si>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</si>
  <si>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</si>
  <si>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</si>
  <si>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</si>
  <si>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</si>
  <si>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</si>
  <si>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</si>
  <si>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</si>
  <si>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</si>
  <si>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</si>
  <si>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</si>
  <si>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</si>
  <si>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</si>
  <si>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</si>
  <si>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</si>
  <si>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</si>
  <si>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</si>
  <si>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</si>
  <si>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</si>
  <si>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</si>
  <si>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</si>
  <si>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</si>
  <si>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</si>
  <si>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</si>
  <si>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</si>
  <si>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</si>
  <si>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</si>
  <si>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</si>
  <si>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</si>
  <si>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</si>
  <si>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</si>
  <si>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</si>
  <si>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</si>
  <si>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</si>
  <si>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</si>
  <si>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</si>
  <si>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</si>
  <si>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</si>
  <si>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</si>
  <si>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</si>
  <si>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</si>
  <si>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</si>
  <si>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</si>
  <si>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</si>
  <si>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</si>
  <si>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</si>
  <si>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</si>
  <si>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</si>
  <si>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</si>
  <si>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</si>
  <si>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</si>
  <si>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</si>
  <si>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</si>
  <si>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</si>
  <si>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</si>
  <si>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</si>
  <si>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</si>
  <si>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</si>
  <si>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</si>
  <si>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</si>
  <si>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</si>
  <si>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</si>
  <si>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</si>
  <si>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</si>
  <si>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</si>
  <si>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</si>
  <si>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</si>
  <si>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</si>
  <si>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</si>
  <si>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</si>
  <si>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</si>
  <si>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</si>
  <si>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</si>
  <si>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</si>
  <si>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</si>
  <si>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</si>
  <si>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</si>
  <si>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</si>
  <si>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</si>
  <si>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</si>
  <si>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</si>
  <si>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</si>
  <si>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</si>
  <si>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</si>
  <si>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</si>
  <si>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</si>
  <si>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</si>
  <si>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</si>
  <si>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</si>
  <si>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</si>
  <si>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</si>
  <si>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</si>
  <si>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</si>
  <si>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</si>
  <si>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</si>
  <si>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</si>
  <si>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</si>
  <si>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</si>
  <si>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</si>
  <si>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</si>
  <si>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</si>
  <si>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</si>
  <si>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</si>
  <si>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</si>
  <si>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</si>
  <si>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</si>
  <si>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</si>
  <si>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</si>
  <si>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</si>
  <si>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</si>
  <si>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</si>
  <si>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</si>
  <si>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</si>
  <si>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</si>
  <si>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</si>
  <si>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</si>
  <si>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</si>
  <si>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</si>
  <si>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</si>
  <si>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</si>
  <si>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</si>
  <si>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</si>
  <si>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</si>
  <si>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</si>
  <si>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</si>
  <si>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</si>
  <si>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</si>
  <si>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</si>
  <si>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</si>
  <si>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</si>
  <si>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</si>
  <si>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</si>
  <si>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</si>
  <si>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</si>
  <si>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</si>
  <si>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</si>
  <si>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</si>
  <si>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</si>
  <si>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</si>
  <si>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</si>
  <si>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</si>
  <si>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</si>
  <si>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</si>
  <si>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</si>
  <si>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</si>
  <si>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</si>
  <si>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</si>
  <si>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</si>
  <si>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</si>
  <si>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</si>
  <si>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</si>
  <si>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</si>
  <si>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</si>
  <si>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</si>
  <si>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</si>
  <si>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</si>
  <si>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</si>
  <si>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</si>
  <si>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</si>
  <si>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</si>
  <si>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</si>
  <si>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</si>
  <si>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</si>
  <si>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</si>
  <si>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</si>
  <si>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</si>
  <si>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</si>
  <si>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</si>
  <si>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</si>
  <si>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</si>
  <si>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</si>
  <si>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</si>
  <si>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</si>
  <si>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</si>
  <si>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</si>
  <si>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</si>
  <si>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</si>
  <si>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</si>
  <si>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</si>
  <si>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</si>
  <si>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</si>
  <si>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</si>
  <si>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</si>
  <si>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</si>
  <si>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</si>
  <si>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</si>
  <si>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</si>
  <si>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</si>
  <si>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</si>
  <si>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</si>
  <si>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</si>
  <si>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</si>
  <si>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</si>
  <si>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</si>
  <si>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</si>
  <si>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</si>
  <si>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</si>
  <si>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</si>
  <si>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</si>
  <si>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</si>
  <si>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</si>
  <si>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</si>
  <si>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</si>
  <si>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</si>
  <si>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</si>
  <si>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</si>
  <si>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</si>
  <si>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</si>
  <si>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</si>
  <si>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</si>
  <si>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</si>
  <si>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</si>
  <si>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</si>
  <si>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</si>
  <si>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</si>
  <si>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</si>
  <si>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</si>
  <si>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</si>
  <si>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</si>
  <si>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</si>
  <si>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</si>
  <si>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</si>
  <si>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</si>
  <si>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</si>
  <si>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</si>
  <si>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</si>
  <si>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</si>
  <si>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</si>
  <si>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</si>
  <si>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</si>
  <si>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</si>
  <si>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</si>
  <si>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</si>
  <si>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</si>
  <si>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</si>
  <si>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</si>
  <si>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</si>
  <si>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</si>
  <si>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</si>
  <si>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</si>
  <si>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</si>
  <si>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</si>
  <si>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</si>
  <si>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</si>
  <si>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</si>
  <si>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</si>
  <si>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</si>
  <si>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</si>
  <si>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</si>
  <si>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</si>
  <si>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</si>
  <si>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</si>
  <si>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</si>
  <si>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</si>
  <si>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</si>
  <si>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</si>
  <si>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</si>
  <si>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</si>
  <si>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</si>
  <si>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</si>
  <si>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</si>
  <si>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</si>
  <si>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</si>
  <si>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</si>
  <si>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</si>
  <si>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</si>
  <si>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</si>
  <si>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</si>
  <si>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</si>
  <si>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</si>
  <si>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</si>
  <si>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</si>
  <si>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</si>
  <si>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</si>
  <si>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</si>
  <si>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</si>
  <si>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</si>
  <si>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</si>
  <si>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</si>
  <si>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</si>
  <si>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</si>
  <si>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</si>
  <si>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</si>
  <si>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</si>
  <si>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</si>
  <si>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</si>
  <si>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</si>
  <si>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</si>
  <si>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</si>
  <si>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</si>
  <si>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</si>
  <si>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</si>
  <si>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</si>
  <si>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</si>
  <si>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</si>
  <si>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</si>
  <si>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</si>
  <si>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</si>
  <si>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</si>
  <si>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</si>
  <si>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</si>
  <si>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</si>
  <si>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</si>
  <si>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</si>
  <si>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</si>
  <si>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</si>
  <si>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</si>
  <si>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</si>
  <si>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</si>
  <si>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</si>
  <si>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</si>
  <si>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</si>
  <si>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</si>
  <si>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</si>
  <si>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</si>
  <si>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</si>
  <si>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</si>
  <si>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</si>
  <si>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</si>
  <si>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</si>
  <si>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</si>
  <si>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</si>
  <si>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</si>
  <si>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</si>
  <si>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</si>
  <si>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</si>
  <si>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</si>
  <si>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</si>
  <si>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</si>
  <si>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</si>
  <si>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</si>
  <si>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</si>
  <si>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</si>
  <si>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</si>
  <si>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</si>
  <si>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</si>
  <si>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</si>
  <si>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</si>
  <si>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</si>
  <si>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</si>
  <si>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</si>
  <si>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</si>
  <si>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</si>
  <si>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</si>
  <si>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</si>
  <si>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</si>
  <si>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</si>
  <si>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</si>
  <si>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</si>
  <si>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</si>
  <si>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</si>
  <si>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</si>
  <si>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</si>
  <si>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</si>
  <si>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</si>
  <si>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</si>
  <si>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</si>
  <si>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</si>
  <si>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</si>
  <si>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</si>
  <si>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</si>
  <si>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</si>
  <si>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</si>
  <si>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</si>
  <si>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</si>
  <si>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</si>
  <si>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</si>
  <si>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</si>
  <si>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</si>
  <si>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</si>
  <si>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</si>
  <si>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</si>
  <si>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</si>
  <si>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</si>
  <si>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</si>
  <si>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</si>
  <si>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</si>
  <si>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</si>
  <si>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</si>
  <si>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</si>
  <si>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</si>
  <si>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</si>
  <si>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</si>
  <si>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</si>
  <si>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</si>
  <si>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</si>
  <si>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</si>
  <si>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</si>
  <si>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</si>
  <si>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</si>
  <si>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</si>
  <si>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</si>
  <si>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</si>
  <si>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</si>
  <si>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</si>
  <si>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</si>
  <si>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</si>
  <si>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</si>
  <si>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</si>
  <si>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</si>
  <si>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</si>
  <si>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</si>
  <si>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</si>
  <si>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</si>
  <si>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</si>
  <si>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</si>
  <si>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</si>
  <si>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</si>
  <si>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</si>
  <si>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</si>
  <si>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</si>
  <si>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</si>
  <si>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</si>
  <si>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</si>
  <si>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</si>
  <si>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</si>
  <si>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</si>
  <si>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</si>
  <si>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</si>
  <si>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</si>
  <si>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</si>
  <si>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</si>
  <si>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</si>
  <si>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</si>
  <si>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</si>
  <si>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</si>
  <si>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</si>
  <si>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</si>
  <si>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</si>
  <si>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</si>
  <si>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</si>
  <si>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</si>
  <si>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</si>
  <si>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</si>
  <si>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</si>
  <si>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</si>
  <si>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</si>
  <si>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</si>
  <si>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</si>
  <si>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</si>
  <si>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</si>
  <si>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</si>
  <si>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</si>
  <si>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</si>
  <si>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</si>
  <si>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</si>
  <si>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</si>
  <si>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</si>
  <si>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</si>
  <si>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</si>
  <si>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</si>
  <si>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</si>
  <si>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</si>
  <si>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</si>
  <si>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</si>
  <si>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</si>
  <si>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</si>
  <si>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</si>
  <si>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</si>
  <si>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</si>
  <si>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</si>
  <si>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</si>
  <si>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</si>
  <si>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</si>
  <si>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</si>
  <si>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</si>
  <si>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</si>
  <si>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</si>
  <si>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</si>
  <si>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</si>
  <si>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</si>
  <si>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</si>
  <si>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</si>
  <si>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</si>
  <si>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</si>
  <si>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</si>
  <si>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</si>
  <si>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</si>
  <si>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</si>
  <si>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</si>
  <si>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</si>
  <si>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</si>
  <si>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</si>
  <si>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</si>
  <si>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</si>
  <si>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</si>
  <si>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</si>
  <si>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</si>
  <si>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</si>
  <si>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</si>
  <si>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</si>
  <si>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</si>
  <si>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</si>
  <si>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</si>
  <si>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</si>
  <si>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</si>
  <si>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</si>
  <si>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</si>
  <si>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</si>
  <si>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</si>
  <si>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</si>
  <si>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</si>
  <si>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</si>
  <si>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</si>
  <si>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</si>
  <si>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</si>
  <si>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</si>
  <si>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</si>
  <si>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</si>
  <si>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</si>
  <si>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</si>
  <si>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</si>
  <si>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</si>
  <si>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</si>
  <si>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</si>
  <si>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</si>
  <si>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</si>
  <si>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</si>
  <si>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</si>
  <si>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</si>
  <si>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</si>
  <si>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</si>
  <si>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</si>
  <si>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</si>
  <si>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</si>
  <si>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</si>
  <si>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</si>
  <si>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</si>
  <si>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</si>
  <si>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</si>
  <si>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</si>
  <si>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</si>
  <si>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</si>
  <si>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</si>
  <si>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</si>
  <si>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</si>
  <si>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</si>
  <si>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</si>
  <si>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</si>
  <si>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</si>
  <si>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</si>
  <si>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</si>
  <si>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</si>
  <si>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</si>
  <si>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</si>
  <si>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</si>
  <si>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</si>
  <si>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</si>
  <si>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</si>
  <si>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</si>
  <si>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</si>
  <si>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</si>
  <si>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</si>
  <si>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</si>
  <si>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</si>
  <si>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</si>
  <si>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</si>
  <si>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</si>
  <si>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</si>
  <si>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</si>
  <si>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</si>
  <si>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</si>
  <si>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</si>
  <si>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</si>
  <si>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</si>
  <si>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</si>
  <si>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</si>
  <si>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</si>
  <si>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</si>
  <si>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</si>
  <si>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</si>
  <si>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</si>
  <si>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</si>
  <si>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</si>
  <si>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</si>
  <si>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</si>
  <si>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</si>
  <si>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</si>
  <si>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</si>
  <si>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</si>
  <si>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</si>
  <si>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</si>
  <si>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</si>
  <si>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</si>
  <si>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</si>
  <si>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</si>
  <si>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</si>
  <si>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</si>
  <si>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</si>
  <si>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</si>
  <si>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</si>
  <si>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</si>
  <si>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</si>
  <si>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</si>
  <si>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</si>
  <si>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</si>
  <si>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</si>
  <si>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</si>
  <si>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</si>
  <si>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</si>
  <si>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</si>
  <si>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</si>
  <si>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</si>
  <si>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</si>
  <si>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</si>
  <si>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</si>
  <si>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</si>
  <si>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</si>
  <si>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</si>
  <si>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</si>
  <si>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</si>
  <si>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</si>
  <si>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</si>
  <si>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</si>
  <si>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</si>
  <si>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</si>
  <si>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</si>
  <si>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</si>
  <si>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</si>
  <si>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</si>
  <si>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</si>
  <si>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</si>
  <si>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</si>
  <si>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</si>
  <si>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</si>
  <si>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</si>
  <si>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</si>
  <si>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</si>
  <si>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</si>
  <si>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</si>
  <si>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</si>
  <si>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</si>
  <si>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</si>
  <si>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</si>
  <si>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</si>
  <si>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</si>
  <si>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</si>
  <si>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</si>
  <si>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</si>
  <si>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</si>
  <si>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</si>
  <si>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</si>
  <si>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</si>
  <si>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</si>
  <si>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</si>
  <si>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</si>
  <si>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</si>
  <si>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</si>
  <si>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</si>
  <si>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</si>
  <si>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</si>
  <si>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</si>
  <si>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</si>
  <si>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</si>
  <si>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</si>
  <si>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</si>
  <si>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</si>
  <si>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</si>
  <si>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</si>
  <si>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</si>
  <si>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</si>
  <si>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</si>
  <si>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</si>
  <si>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</si>
  <si>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</si>
  <si>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</si>
  <si>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</si>
  <si>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</si>
  <si>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</si>
  <si>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</si>
  <si>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</si>
  <si>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</si>
  <si>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</si>
  <si>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</si>
  <si>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</si>
  <si>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</si>
  <si>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</si>
  <si>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</si>
  <si>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</si>
  <si>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</si>
  <si>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</si>
  <si>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</si>
  <si>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</si>
  <si>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</si>
  <si>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</si>
  <si>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</si>
  <si>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</si>
  <si>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</si>
  <si>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</si>
  <si>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</si>
  <si>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</si>
  <si>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</si>
  <si>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</si>
  <si>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</si>
  <si>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</si>
  <si>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</si>
  <si>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</si>
  <si>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</si>
  <si>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</si>
  <si>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</si>
  <si>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</si>
  <si>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</si>
  <si>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</si>
  <si>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</si>
  <si>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</si>
  <si>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</si>
  <si>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</si>
  <si>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</si>
  <si>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</si>
  <si>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</si>
  <si>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</si>
  <si>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</si>
  <si>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</si>
  <si>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</si>
  <si>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</si>
  <si>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</si>
  <si>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</si>
  <si>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</si>
  <si>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</si>
  <si>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</si>
  <si>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</si>
  <si>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</si>
  <si>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</si>
  <si>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</si>
  <si>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</si>
  <si>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</si>
  <si>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</si>
  <si>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</si>
  <si>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</si>
  <si>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</si>
  <si>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</si>
  <si>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</si>
  <si>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</si>
  <si>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</si>
  <si>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</si>
  <si>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</si>
  <si>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</si>
  <si>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</si>
  <si>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</si>
  <si>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</si>
  <si>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</si>
  <si>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</si>
  <si>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</si>
  <si>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</si>
  <si>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</si>
  <si>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</si>
  <si>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</si>
  <si>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</si>
  <si>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</si>
  <si>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</si>
  <si>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</si>
  <si>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</si>
  <si>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</si>
  <si>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</si>
  <si>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</si>
  <si>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</si>
  <si>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</si>
  <si>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</si>
  <si>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</si>
  <si>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</si>
  <si>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</si>
  <si>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</si>
  <si>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</si>
  <si>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</si>
  <si>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</si>
  <si>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</si>
  <si>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</si>
  <si>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</si>
  <si>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</si>
  <si>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</si>
  <si>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</si>
  <si>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</si>
  <si>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</si>
  <si>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</si>
  <si>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</si>
  <si>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</si>
  <si>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</si>
  <si>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</si>
  <si>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</si>
  <si>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</si>
  <si>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</si>
  <si>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</si>
  <si>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</si>
  <si>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</si>
  <si>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</si>
  <si>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</si>
  <si>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</si>
  <si>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</si>
  <si>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</si>
  <si>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</si>
  <si>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</si>
  <si>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</si>
  <si>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</si>
  <si>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</si>
  <si>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</si>
  <si>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</si>
  <si>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</si>
  <si>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</si>
  <si>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</si>
  <si>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</si>
  <si>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</si>
  <si>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</si>
  <si>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</si>
  <si>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</si>
  <si>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</si>
  <si>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</si>
  <si>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</si>
  <si>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</si>
  <si>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</si>
  <si>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</si>
  <si>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</si>
  <si>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</si>
  <si>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</si>
  <si>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</si>
  <si>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</si>
  <si>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</si>
  <si>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</si>
  <si>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</si>
  <si>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</si>
  <si>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</si>
  <si>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</si>
  <si>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</si>
  <si>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</si>
  <si>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</si>
  <si>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</si>
  <si>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</si>
  <si>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</si>
  <si>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</si>
  <si>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</si>
  <si>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</si>
  <si>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</si>
  <si>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</si>
  <si>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</si>
  <si>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</si>
  <si>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</si>
  <si>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</si>
  <si>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</si>
  <si>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</si>
  <si>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</si>
  <si>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</si>
  <si>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</si>
  <si>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</si>
  <si>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</si>
  <si>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</si>
  <si>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</si>
  <si>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</si>
  <si>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</si>
  <si>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</si>
  <si>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</si>
  <si>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</si>
  <si>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</si>
  <si>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</si>
  <si>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</si>
  <si>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</si>
  <si>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</si>
  <si>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</si>
  <si>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</si>
  <si>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</si>
  <si>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</si>
  <si>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</si>
  <si>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</si>
  <si>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</si>
  <si>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</si>
  <si>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</si>
  <si>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</si>
  <si>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</si>
  <si>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</si>
  <si>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</si>
  <si>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</si>
  <si>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</si>
  <si>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</si>
  <si>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</si>
  <si>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</si>
  <si>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</si>
  <si>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</si>
  <si>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</si>
  <si>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</si>
  <si>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</si>
  <si>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</si>
  <si>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</si>
  <si>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</si>
  <si>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</si>
  <si>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</si>
  <si>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</si>
  <si>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</si>
  <si>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</si>
  <si>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</si>
  <si>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</si>
  <si>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</si>
  <si>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</si>
  <si>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</si>
  <si>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</si>
  <si>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</si>
  <si>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</si>
  <si>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</si>
  <si>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</si>
  <si>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</si>
  <si>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</si>
  <si>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</si>
  <si>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</si>
  <si>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</si>
  <si>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</si>
  <si>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</si>
  <si>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</si>
  <si>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</si>
  <si>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</si>
  <si>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</si>
  <si>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</si>
  <si>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</si>
  <si>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</si>
  <si>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</si>
  <si>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</si>
  <si>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</si>
  <si>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</si>
  <si>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</si>
  <si>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</si>
  <si>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</si>
  <si>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</si>
  <si>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</si>
  <si>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</si>
  <si>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</si>
  <si>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</si>
  <si>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</si>
  <si>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</si>
  <si>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</si>
  <si>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</si>
  <si>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</si>
  <si>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</si>
  <si>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</si>
  <si>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</si>
  <si>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</si>
  <si>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</si>
  <si>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</si>
  <si>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</si>
  <si>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</si>
  <si>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</si>
  <si>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</si>
  <si>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</si>
  <si>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</si>
  <si>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</si>
  <si>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</si>
  <si>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</si>
  <si>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</si>
  <si>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</si>
  <si>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</si>
  <si>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</si>
  <si>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</si>
  <si>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</si>
  <si>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</si>
  <si>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</si>
  <si>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</si>
  <si>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</si>
  <si>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</si>
  <si>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</si>
  <si>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</si>
  <si>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</si>
  <si>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</si>
  <si>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</si>
  <si>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</si>
  <si>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</si>
  <si>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</si>
  <si>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</si>
  <si>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</si>
  <si>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</si>
  <si>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</si>
  <si>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</si>
  <si>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</si>
  <si>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</si>
  <si>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</si>
  <si>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</si>
  <si>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</si>
  <si>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</si>
  <si>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</si>
  <si>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</si>
  <si>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</si>
  <si>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</si>
  <si>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</si>
  <si>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</si>
  <si>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</si>
  <si>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</si>
  <si>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</si>
  <si>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</si>
  <si>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</si>
  <si>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</si>
  <si>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</si>
  <si>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</si>
  <si>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</si>
  <si>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</si>
  <si>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</si>
  <si>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</si>
  <si>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</si>
  <si>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</si>
  <si>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</si>
  <si>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</si>
  <si>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</si>
  <si>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</si>
  <si>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</si>
  <si>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</si>
  <si>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</si>
  <si>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</si>
  <si>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</si>
  <si>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</si>
  <si>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</si>
  <si>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</si>
  <si>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</si>
  <si>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</si>
  <si>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</si>
  <si>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</si>
  <si>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</si>
  <si>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</si>
  <si>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</si>
  <si>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</si>
  <si>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</si>
  <si>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</si>
  <si>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</si>
  <si>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</si>
  <si>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</si>
  <si>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</si>
  <si>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</si>
  <si>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</si>
  <si>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</si>
  <si>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</si>
  <si>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</si>
  <si>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</si>
  <si>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</si>
  <si>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</si>
  <si>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</si>
  <si>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</si>
  <si>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</si>
  <si>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</si>
  <si>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</si>
  <si>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</si>
  <si>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</si>
  <si>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</si>
  <si>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</si>
  <si>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</si>
  <si>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</si>
  <si>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</si>
  <si>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</si>
  <si>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</si>
  <si>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</si>
  <si>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</si>
  <si>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</si>
  <si>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</si>
  <si>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</si>
  <si>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</si>
  <si>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</si>
  <si>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</si>
  <si>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</si>
  <si>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</si>
  <si>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</si>
  <si>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</si>
  <si>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</si>
  <si>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</si>
  <si>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</si>
  <si>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</si>
  <si>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</si>
  <si>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</si>
  <si>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</si>
  <si>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</si>
  <si>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</si>
  <si>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</si>
  <si>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</si>
  <si>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</si>
  <si>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</si>
  <si>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</si>
  <si>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</si>
  <si>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</si>
  <si>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</si>
  <si>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</si>
  <si>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</si>
  <si>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</si>
  <si>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</si>
  <si>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</si>
  <si>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</si>
  <si>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</si>
  <si>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</si>
  <si>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</si>
  <si>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</si>
  <si>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</si>
  <si>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</si>
  <si>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</si>
  <si>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</si>
  <si>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</si>
  <si>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</si>
  <si>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</si>
  <si>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</si>
  <si>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</si>
  <si>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</si>
  <si>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</si>
  <si>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</si>
  <si>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</si>
  <si>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</si>
  <si>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</si>
  <si>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</si>
  <si>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</si>
  <si>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</si>
  <si>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</si>
  <si>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</si>
  <si>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</si>
  <si>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</si>
  <si>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</si>
  <si>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</si>
  <si>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</si>
  <si>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</si>
  <si>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</si>
  <si>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</si>
  <si>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</si>
  <si>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</si>
  <si>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</si>
  <si>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</si>
  <si>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</si>
  <si>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</si>
  <si>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</si>
  <si>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</si>
  <si>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</si>
  <si>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</si>
  <si>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</si>
  <si>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</si>
  <si>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</si>
  <si>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</si>
  <si>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</si>
  <si>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</si>
  <si>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</si>
  <si>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</si>
  <si>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</si>
  <si>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</si>
  <si>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</si>
  <si>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</si>
  <si>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</si>
  <si>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</si>
  <si>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</si>
  <si>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</si>
  <si>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</si>
  <si>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</si>
  <si>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</si>
  <si>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</si>
  <si>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</si>
  <si>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</si>
  <si>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</si>
  <si>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</si>
  <si>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</si>
  <si>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</si>
  <si>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</si>
  <si>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</si>
  <si>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</si>
  <si>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</si>
  <si>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</si>
  <si>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</si>
  <si>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</si>
  <si>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</si>
  <si>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</si>
  <si>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</si>
  <si>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</si>
  <si>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</si>
  <si>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</si>
  <si>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</si>
  <si>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</si>
  <si>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</si>
  <si>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</si>
  <si>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</si>
  <si>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</si>
  <si>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</si>
  <si>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</si>
  <si>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</si>
  <si>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</si>
  <si>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</si>
  <si>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</si>
  <si>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</si>
  <si>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</si>
  <si>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</si>
  <si>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</si>
  <si>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</si>
  <si>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</si>
  <si>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</si>
  <si>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</si>
  <si>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</si>
  <si>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</si>
  <si>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</si>
  <si>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</si>
  <si>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</si>
  <si>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</si>
  <si>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</si>
  <si>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</si>
  <si>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</si>
  <si>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</si>
  <si>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</si>
  <si>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</si>
  <si>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</si>
  <si>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</si>
  <si>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</si>
  <si>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</si>
  <si>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</si>
  <si>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</si>
  <si>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</si>
  <si>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</si>
  <si>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</si>
  <si>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</si>
  <si>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</si>
  <si>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</si>
  <si>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</si>
  <si>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</si>
  <si>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</si>
  <si>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</si>
  <si>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</si>
  <si>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</si>
  <si>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</si>
  <si>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</si>
  <si>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</si>
  <si>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</si>
  <si>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</si>
  <si>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</si>
  <si>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</si>
  <si>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</si>
  <si>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</si>
  <si>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</si>
  <si>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</si>
  <si>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</si>
  <si>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</si>
  <si>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</si>
  <si>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</si>
  <si>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</si>
  <si>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</si>
  <si>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</si>
  <si>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</si>
  <si>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</si>
  <si>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</si>
  <si>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</si>
  <si>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</si>
  <si>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</si>
  <si>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</si>
  <si>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</si>
  <si>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</si>
  <si>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</si>
  <si>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</si>
  <si>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</si>
  <si>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</si>
  <si>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</si>
  <si>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</si>
  <si>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</si>
  <si>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</si>
  <si>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</si>
  <si>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</si>
  <si>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</si>
  <si>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</si>
  <si>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</si>
  <si>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</si>
  <si>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</si>
  <si>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</si>
  <si>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</si>
  <si>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</si>
  <si>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</si>
  <si>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</si>
  <si>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</si>
  <si>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</si>
  <si>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</si>
  <si>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</si>
  <si>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</si>
  <si>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</si>
  <si>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</si>
  <si>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</si>
  <si>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</si>
  <si>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</si>
  <si>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</si>
  <si>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</si>
  <si>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</si>
  <si>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</si>
  <si>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</si>
  <si>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</si>
  <si>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</si>
  <si>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</si>
  <si>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</si>
  <si>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</si>
  <si>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</si>
  <si>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</si>
  <si>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</si>
  <si>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</si>
  <si>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</si>
  <si>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</si>
  <si>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</si>
  <si>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</si>
  <si>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</si>
  <si>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</si>
  <si>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</si>
  <si>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</si>
  <si>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</si>
  <si>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</si>
  <si>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</si>
  <si>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</si>
  <si>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</si>
  <si>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</si>
  <si>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</si>
  <si>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</si>
  <si>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</si>
  <si>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</si>
  <si>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</si>
  <si>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</si>
  <si>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</si>
  <si>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</si>
  <si>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</si>
  <si>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</si>
  <si>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</si>
  <si>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</si>
  <si>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</si>
  <si>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</si>
  <si>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</si>
  <si>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</si>
  <si>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</si>
  <si>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</si>
  <si>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</si>
  <si>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</si>
  <si>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</si>
  <si>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</si>
  <si>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</si>
  <si>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</si>
  <si>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</si>
  <si>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</si>
  <si>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</si>
  <si>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</si>
  <si>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</si>
  <si>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</si>
  <si>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</si>
  <si>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</si>
  <si>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</si>
  <si>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</si>
  <si>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</si>
  <si>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</si>
  <si>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</si>
  <si>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</si>
  <si>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</si>
  <si>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</si>
  <si>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</si>
  <si>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</si>
  <si>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</si>
  <si>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</si>
  <si>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</si>
  <si>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</si>
  <si>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</si>
  <si>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</si>
  <si>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</si>
  <si>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</si>
  <si>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</si>
  <si>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</si>
  <si>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</si>
  <si>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</si>
  <si>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</si>
  <si>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</si>
  <si>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</si>
  <si>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</si>
  <si>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</si>
  <si>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</si>
  <si>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</si>
  <si>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</si>
  <si>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</si>
  <si>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</si>
  <si>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</si>
  <si>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</si>
  <si>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</si>
  <si>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</si>
  <si>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</si>
  <si>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</si>
  <si>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</si>
  <si>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</si>
  <si>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</si>
  <si>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</si>
  <si>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</si>
  <si>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</si>
  <si>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</si>
  <si>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</si>
  <si>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</si>
  <si>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</si>
  <si>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</si>
  <si>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</si>
  <si>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</si>
  <si>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</si>
  <si>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</si>
  <si>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</si>
  <si>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</si>
  <si>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</si>
  <si>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</si>
  <si>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</si>
  <si>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</si>
  <si>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</si>
  <si>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</si>
  <si>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</si>
  <si>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</si>
  <si>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</si>
  <si>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</si>
  <si>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</si>
  <si>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</si>
  <si>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</si>
  <si>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</si>
  <si>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</si>
  <si>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</si>
  <si>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</si>
  <si>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</si>
  <si>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</si>
  <si>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</si>
  <si>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</si>
  <si>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</si>
  <si>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</si>
  <si>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</si>
  <si>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</si>
  <si>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</si>
  <si>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</si>
  <si>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</si>
  <si>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</si>
  <si>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</si>
  <si>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</si>
  <si>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</si>
  <si>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</si>
  <si>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</si>
  <si>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</si>
  <si>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</si>
  <si>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</si>
  <si>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</si>
  <si>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</si>
  <si>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</si>
  <si>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</si>
  <si>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</si>
  <si>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</si>
  <si>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</si>
  <si>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</si>
  <si>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</si>
  <si>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</si>
  <si>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</si>
  <si>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</si>
  <si>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</si>
  <si>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</si>
  <si>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</si>
  <si>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</si>
  <si>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</si>
  <si>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</si>
  <si>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</si>
  <si>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</si>
  <si>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</si>
  <si>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</si>
  <si>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</si>
  <si>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</si>
  <si>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</si>
  <si>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</si>
  <si>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</si>
  <si>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</si>
  <si>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</si>
  <si>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</si>
  <si>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</si>
  <si>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</si>
  <si>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</si>
  <si>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</si>
  <si>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</si>
  <si>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</si>
  <si>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</si>
  <si>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</si>
  <si>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</si>
  <si>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</si>
  <si>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</si>
  <si>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</si>
  <si>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</si>
  <si>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</si>
  <si>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</si>
  <si>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</si>
  <si>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</si>
  <si>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</si>
  <si>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</si>
  <si>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</si>
  <si>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</si>
  <si>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</si>
  <si>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</si>
  <si>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</si>
  <si>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</si>
  <si>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</si>
  <si>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</si>
  <si>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</si>
  <si>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</si>
  <si>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</si>
  <si>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</si>
  <si>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</si>
  <si>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</si>
  <si>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</si>
  <si>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</si>
  <si>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</si>
  <si>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</si>
  <si>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</si>
  <si>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</si>
  <si>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</si>
  <si>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</si>
  <si>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</si>
  <si>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</si>
  <si>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</si>
  <si>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</si>
  <si>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</si>
  <si>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</si>
  <si>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</si>
  <si>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</si>
  <si>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</si>
  <si>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</si>
  <si>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</si>
  <si>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</si>
  <si>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</si>
  <si>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</si>
  <si>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</si>
  <si>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</si>
  <si>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</si>
  <si>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</si>
  <si>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</si>
  <si>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</si>
  <si>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</si>
  <si>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</si>
  <si>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</si>
  <si>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</si>
  <si>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</si>
  <si>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</si>
  <si>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</si>
  <si>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</si>
  <si>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</si>
  <si>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</si>
  <si>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</si>
  <si>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</si>
  <si>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</si>
  <si>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</si>
  <si>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</si>
  <si>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</si>
  <si>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</si>
  <si>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</si>
  <si>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</si>
  <si>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</si>
  <si>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</si>
  <si>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</si>
  <si>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</si>
  <si>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</si>
  <si>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</si>
  <si>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</si>
  <si>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</si>
  <si>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</si>
  <si>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</si>
  <si>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</si>
  <si>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</si>
  <si>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</si>
  <si>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</si>
  <si>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</si>
  <si>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</si>
  <si>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</si>
  <si>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</si>
  <si>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</si>
  <si>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</si>
  <si>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</si>
  <si>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</si>
  <si>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</si>
  <si>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</si>
  <si>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</si>
  <si>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</si>
  <si>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</si>
  <si>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</si>
  <si>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</si>
  <si>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</si>
  <si>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</si>
  <si>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</si>
  <si>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</si>
  <si>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</si>
  <si>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</si>
  <si>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</si>
  <si>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</si>
  <si>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</si>
  <si>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</si>
  <si>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</si>
  <si>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</si>
  <si>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</si>
  <si>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</si>
  <si>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</si>
  <si>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</si>
  <si>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</si>
  <si>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</si>
  <si>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</si>
  <si>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</si>
  <si>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</si>
  <si>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</si>
  <si>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</si>
  <si>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</si>
  <si>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</si>
  <si>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</si>
  <si>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</si>
  <si>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</si>
  <si>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</si>
  <si>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</si>
  <si>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</si>
  <si>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</si>
  <si>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</si>
  <si>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</si>
  <si>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</si>
  <si>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</si>
  <si>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</si>
  <si>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</si>
  <si>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</si>
  <si>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</si>
  <si>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</si>
  <si>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</si>
  <si>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</si>
  <si>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</si>
  <si>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</si>
  <si>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</si>
  <si>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</si>
  <si>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</si>
  <si>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</si>
  <si>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</si>
  <si>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</si>
  <si>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</si>
  <si>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</si>
  <si>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</si>
  <si>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</si>
  <si>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</si>
  <si>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</si>
  <si>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</si>
  <si>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</si>
  <si>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</si>
  <si>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</si>
  <si>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</si>
  <si>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</si>
  <si>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</si>
  <si>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</si>
  <si>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</si>
  <si>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</si>
  <si>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</si>
  <si>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</si>
  <si>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</si>
  <si>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</si>
  <si>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</si>
  <si>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</si>
  <si>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</si>
  <si>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</si>
  <si>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</si>
  <si>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</si>
  <si>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</si>
  <si>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</si>
  <si>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</si>
  <si>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</si>
  <si>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</si>
  <si>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</si>
  <si>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</si>
  <si>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</si>
  <si>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</si>
  <si>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</si>
  <si>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</si>
  <si>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</si>
  <si>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</si>
  <si>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</si>
  <si>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</si>
  <si>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</si>
  <si>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</si>
  <si>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</si>
  <si>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</si>
  <si>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</si>
  <si>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</si>
  <si>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</si>
  <si>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</si>
  <si>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</si>
  <si>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</si>
  <si>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</si>
  <si>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</si>
  <si>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</si>
  <si>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</si>
  <si>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</si>
  <si>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</si>
  <si>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</si>
  <si>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</si>
  <si>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</si>
  <si>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</si>
  <si>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</si>
  <si>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</si>
  <si>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</si>
  <si>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</si>
  <si>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</si>
  <si>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</si>
  <si>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</si>
  <si>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</si>
  <si>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</si>
  <si>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</si>
  <si>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</si>
  <si>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</si>
  <si>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</si>
  <si>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</si>
  <si>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</si>
  <si>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</si>
  <si>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</si>
  <si>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</si>
  <si>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</si>
  <si>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</si>
  <si>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</si>
  <si>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</si>
  <si>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</si>
  <si>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</si>
  <si>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</si>
  <si>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</si>
  <si>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</si>
  <si>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</si>
  <si>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</si>
  <si>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</si>
  <si>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</si>
  <si>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</si>
  <si>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</si>
  <si>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</si>
  <si>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</si>
  <si>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</si>
  <si>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</si>
  <si>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</si>
  <si>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</si>
  <si>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</si>
  <si>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</si>
  <si>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</si>
  <si>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</si>
  <si>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</si>
  <si>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</si>
  <si>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</si>
  <si>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</si>
  <si>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</si>
  <si>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</si>
  <si>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</si>
  <si>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</si>
  <si>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</si>
  <si>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</si>
  <si>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</si>
  <si>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</si>
  <si>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</si>
  <si>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</si>
  <si>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</si>
  <si>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</si>
  <si>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</si>
  <si>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</si>
  <si>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</si>
  <si>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</si>
  <si>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</si>
  <si>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</si>
  <si>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</si>
  <si>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</si>
  <si>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</si>
  <si>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</si>
  <si>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</si>
  <si>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</si>
  <si>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</si>
  <si>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</si>
  <si>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</si>
  <si>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</si>
  <si>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</si>
  <si>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</si>
  <si>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</si>
  <si>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</si>
  <si>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</si>
  <si>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</si>
  <si>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</si>
  <si>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</si>
  <si>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</si>
  <si>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</si>
  <si>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</si>
  <si>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</si>
  <si>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</si>
  <si>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</si>
  <si>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</si>
  <si>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</si>
  <si>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</si>
  <si>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</si>
  <si>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</si>
  <si>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</si>
  <si>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</si>
  <si>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</si>
  <si>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</si>
  <si>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</si>
  <si>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</si>
  <si>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</si>
  <si>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</si>
  <si>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</si>
  <si>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</si>
  <si>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</si>
  <si>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</si>
  <si>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</si>
  <si>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</si>
  <si>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</si>
  <si>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</si>
  <si>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</si>
  <si>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</si>
  <si>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</si>
  <si>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</si>
  <si>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</si>
  <si>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</si>
  <si>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</si>
  <si>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</si>
  <si>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</si>
  <si>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</si>
  <si>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</si>
  <si>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</si>
  <si>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</si>
  <si>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</si>
  <si>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</si>
  <si>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</si>
  <si>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</si>
  <si>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</si>
  <si>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</si>
  <si>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</si>
  <si>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</si>
  <si>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</si>
  <si>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</si>
  <si>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</si>
  <si>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</si>
  <si>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</si>
  <si>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</si>
  <si>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</si>
  <si>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</si>
  <si>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</si>
  <si>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</si>
  <si>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</si>
  <si>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</si>
  <si>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</si>
  <si>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</si>
  <si>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</si>
  <si>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</si>
  <si>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</si>
  <si>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</si>
  <si>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</si>
  <si>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</si>
  <si>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</si>
  <si>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</si>
  <si>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</si>
  <si>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</si>
  <si>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</si>
  <si>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</si>
  <si>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</si>
  <si>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</si>
  <si>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</si>
  <si>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</si>
  <si>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</si>
  <si>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</si>
  <si>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</si>
  <si>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</si>
  <si>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</si>
  <si>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</si>
  <si>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</si>
  <si>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</si>
  <si>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</si>
  <si>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</si>
  <si>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</si>
  <si>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</si>
  <si>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</si>
  <si>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</si>
  <si>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</si>
  <si>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</si>
  <si>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</si>
  <si>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</si>
  <si>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</si>
  <si>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</si>
  <si>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</si>
  <si>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</si>
  <si>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</si>
  <si>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</si>
  <si>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</si>
  <si>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</si>
  <si>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</si>
  <si>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</si>
  <si>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</si>
  <si>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</si>
  <si>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</si>
  <si>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</si>
  <si>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</si>
  <si>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</si>
  <si>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</si>
  <si>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</si>
  <si>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</si>
  <si>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</si>
  <si>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</si>
  <si>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</si>
  <si>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</si>
  <si>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</si>
  <si>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</si>
  <si>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</si>
  <si>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</si>
  <si>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</si>
  <si>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</si>
  <si>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</si>
  <si>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</si>
  <si>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</si>
  <si>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</si>
  <si>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</si>
  <si>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</si>
  <si>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</si>
  <si>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</si>
  <si>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</si>
  <si>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</si>
  <si>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</si>
  <si>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</si>
  <si>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</si>
  <si>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</si>
  <si>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</si>
  <si>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</si>
  <si>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</si>
  <si>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</si>
  <si>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</si>
  <si>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</si>
  <si>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</si>
  <si>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</si>
  <si>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</si>
  <si>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</si>
  <si>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</si>
  <si>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</si>
  <si>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</si>
  <si>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</si>
  <si>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</si>
  <si>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</si>
  <si>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</si>
  <si>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</si>
  <si>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</si>
  <si>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</si>
  <si>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</si>
  <si>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</si>
  <si>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</si>
  <si>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</si>
  <si>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</si>
  <si>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</si>
  <si>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</si>
  <si>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</si>
  <si>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</si>
  <si>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</si>
  <si>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</si>
  <si>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</si>
  <si>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</si>
  <si>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</si>
  <si>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</si>
  <si>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</si>
  <si>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</si>
  <si>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</si>
  <si>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</si>
  <si>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</si>
  <si>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</si>
  <si>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</si>
  <si>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</si>
  <si>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</si>
  <si>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</si>
  <si>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</si>
  <si>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</si>
  <si>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</si>
  <si>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</si>
  <si>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</si>
  <si>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</si>
  <si>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</si>
  <si>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</si>
  <si>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</si>
  <si>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</si>
  <si>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</si>
  <si>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</si>
  <si>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</si>
  <si>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</si>
  <si>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</si>
  <si>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</si>
  <si>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</si>
  <si>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</si>
  <si>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</si>
  <si>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</si>
  <si>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</si>
  <si>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</si>
  <si>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</si>
  <si>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</si>
  <si>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</si>
  <si>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</si>
  <si>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</si>
  <si>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</si>
  <si>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</si>
  <si>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</si>
  <si>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</si>
  <si>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</si>
  <si>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</si>
  <si>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</si>
  <si>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</si>
  <si>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</si>
  <si>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</si>
  <si>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</si>
  <si>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</si>
  <si>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</si>
  <si>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</si>
  <si>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</si>
  <si>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</si>
  <si>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</si>
  <si>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</si>
  <si>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</si>
  <si>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</si>
  <si>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</si>
  <si>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</si>
  <si>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</si>
  <si>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</si>
  <si>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</si>
  <si>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</si>
  <si>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</si>
  <si>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</si>
  <si>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</si>
  <si>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</si>
  <si>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</si>
  <si>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</si>
  <si>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</si>
  <si>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</si>
  <si>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</si>
  <si>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</si>
  <si>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</si>
  <si>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</si>
  <si>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</si>
  <si>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</si>
  <si>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</si>
  <si>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</si>
  <si>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</si>
  <si>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</si>
  <si>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</si>
  <si>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</si>
  <si>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</si>
  <si>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</si>
  <si>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</si>
  <si>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</si>
  <si>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</si>
  <si>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</si>
  <si>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</si>
  <si>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</si>
  <si>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</si>
  <si>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</si>
  <si>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</si>
  <si>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</si>
  <si>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</si>
  <si>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</si>
  <si>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</si>
  <si>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</si>
  <si>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</si>
  <si>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</si>
  <si>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</si>
  <si>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</si>
  <si>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</si>
  <si>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</si>
  <si>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</si>
  <si>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</si>
  <si>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</si>
  <si>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</si>
  <si>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</si>
  <si>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</si>
  <si>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</si>
  <si>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</si>
  <si>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</si>
  <si>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</si>
  <si>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</si>
  <si>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</si>
  <si>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</si>
  <si>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</si>
  <si>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</si>
  <si>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</si>
  <si>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</si>
  <si>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</si>
  <si>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</si>
  <si>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</si>
  <si>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</si>
  <si>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</si>
  <si>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</si>
  <si>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</si>
  <si>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</si>
  <si>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</si>
  <si>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</si>
  <si>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</si>
  <si>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</si>
  <si>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</si>
  <si>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</si>
  <si>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</si>
  <si>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</si>
  <si>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</si>
  <si>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</si>
  <si>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</si>
  <si>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</si>
  <si>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</si>
  <si>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</si>
  <si>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</si>
  <si>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</si>
  <si>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</si>
  <si>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</si>
  <si>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</si>
  <si>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</si>
  <si>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</si>
  <si>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</si>
  <si>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</si>
  <si>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</si>
  <si>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</si>
  <si>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</si>
  <si>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</si>
  <si>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</si>
  <si>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</si>
  <si>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</si>
  <si>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</si>
  <si>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</si>
  <si>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</si>
  <si>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</si>
  <si>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</si>
  <si>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</si>
  <si>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</si>
  <si>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</si>
  <si>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</si>
  <si>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</si>
  <si>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</si>
  <si>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</si>
  <si>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</si>
  <si>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</si>
  <si>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</si>
  <si>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</si>
  <si>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</si>
  <si>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</si>
  <si>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</si>
  <si>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</si>
  <si>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</si>
  <si>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</si>
  <si>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</si>
  <si>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</si>
  <si>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</si>
  <si>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</si>
  <si>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</si>
  <si>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</si>
  <si>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</si>
  <si>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</si>
  <si>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</si>
  <si>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</si>
  <si>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</si>
  <si>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</si>
  <si>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</si>
  <si>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</si>
  <si>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</si>
  <si>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</si>
  <si>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</si>
  <si>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</si>
  <si>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</si>
  <si>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</si>
  <si>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</si>
  <si>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</si>
  <si>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</si>
  <si>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</si>
  <si>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</si>
  <si>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</si>
  <si>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</si>
  <si>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</si>
  <si>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</si>
  <si>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</si>
  <si>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</si>
  <si>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</si>
  <si>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</si>
  <si>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</si>
  <si>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</si>
  <si>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</si>
  <si>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</si>
  <si>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</si>
  <si>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</si>
  <si>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</si>
  <si>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</si>
  <si>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</si>
  <si>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</si>
  <si>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</si>
  <si>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</si>
  <si>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</si>
  <si>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</si>
  <si>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</si>
  <si>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</si>
  <si>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</si>
  <si>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</si>
  <si>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</si>
  <si>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</si>
  <si>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</si>
  <si>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</si>
  <si>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</si>
  <si>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</si>
  <si>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</si>
  <si>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</si>
  <si>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</si>
  <si>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</si>
  <si>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</si>
  <si>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</si>
  <si>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</si>
  <si>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</si>
  <si>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</si>
  <si>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</si>
  <si>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</si>
  <si>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</si>
  <si>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</si>
  <si>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</si>
  <si>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</si>
  <si>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</si>
  <si>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</si>
  <si>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</si>
  <si>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</si>
  <si>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</si>
  <si>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</si>
  <si>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</si>
  <si>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</si>
  <si>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</si>
  <si>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</si>
  <si>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</si>
  <si>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</si>
  <si>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</si>
  <si>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</si>
  <si>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</si>
  <si>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</si>
  <si>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</si>
  <si>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</si>
  <si>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</si>
  <si>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</si>
  <si>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</si>
  <si>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</si>
  <si>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</si>
  <si>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</si>
  <si>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</si>
  <si>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</si>
  <si>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</si>
  <si>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</si>
  <si>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</si>
  <si>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</si>
  <si>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</si>
  <si>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</si>
  <si>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</si>
  <si>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</si>
  <si>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</si>
  <si>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</si>
  <si>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</si>
  <si>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</si>
  <si>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</si>
  <si>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</si>
  <si>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</si>
  <si>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</si>
  <si>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</si>
  <si>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</si>
  <si>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</si>
  <si>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</si>
  <si>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</si>
  <si>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</si>
  <si>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</si>
  <si>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</si>
  <si>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</si>
  <si>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</si>
  <si>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</si>
  <si>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</si>
  <si>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</si>
  <si>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</si>
  <si>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</si>
  <si>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</si>
  <si>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</si>
  <si>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</si>
  <si>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</si>
  <si>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</si>
  <si>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</si>
  <si>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</si>
  <si>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</si>
  <si>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</si>
  <si>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</si>
  <si>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</si>
  <si>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</si>
  <si>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</si>
  <si>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</si>
  <si>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</si>
  <si>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</si>
  <si>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</si>
  <si>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</si>
  <si>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</si>
  <si>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</si>
  <si>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</si>
  <si>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</si>
  <si>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</si>
  <si>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</si>
  <si>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</si>
  <si>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</si>
  <si>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</si>
  <si>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</si>
  <si>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</si>
  <si>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</si>
  <si>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</si>
  <si>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</si>
  <si>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</si>
  <si>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</si>
  <si>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</si>
  <si>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</si>
  <si>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</si>
  <si>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</si>
  <si>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</si>
  <si>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</si>
  <si>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</si>
  <si>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</si>
  <si>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</si>
  <si>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</si>
  <si>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</si>
  <si>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</si>
  <si>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</si>
  <si>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</si>
  <si>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</si>
  <si>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</si>
  <si>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</si>
  <si>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</si>
  <si>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</si>
  <si>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</si>
  <si>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</si>
  <si>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</si>
  <si>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</si>
  <si>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</si>
  <si>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</si>
  <si>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</si>
  <si>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</si>
  <si>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</si>
  <si>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</si>
  <si>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</si>
  <si>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</si>
  <si>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</si>
  <si>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</si>
  <si>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</si>
  <si>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</si>
  <si>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</si>
  <si>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</si>
  <si>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</si>
  <si>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</si>
  <si>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</si>
  <si>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</si>
  <si>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</si>
  <si>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</si>
  <si>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</si>
  <si>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</si>
  <si>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</si>
  <si>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</si>
  <si>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</si>
  <si>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</si>
  <si>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</si>
  <si>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</si>
  <si>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</si>
  <si>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</si>
  <si>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</si>
  <si>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</si>
  <si>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</si>
  <si>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</si>
  <si>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</si>
  <si>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</si>
  <si>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</si>
  <si>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</si>
  <si>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</si>
  <si>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</si>
  <si>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</si>
  <si>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</si>
  <si>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</si>
  <si>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</si>
  <si>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</si>
  <si>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</si>
  <si>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</si>
  <si>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</si>
  <si>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</si>
  <si>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</si>
  <si>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</si>
  <si>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</si>
  <si>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</si>
  <si>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</si>
  <si>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</si>
  <si>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</si>
  <si>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</si>
  <si>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</si>
  <si>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</si>
  <si>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</si>
  <si>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</si>
  <si>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</si>
  <si>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</si>
  <si>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</si>
  <si>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</si>
  <si>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</si>
  <si>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</si>
  <si>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</si>
  <si>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</si>
  <si>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</si>
  <si>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</si>
  <si>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</si>
  <si>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</si>
  <si>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</si>
  <si>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</si>
  <si>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</si>
  <si>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</si>
  <si>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</si>
  <si>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</si>
  <si>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</si>
  <si>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</si>
  <si>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</si>
  <si>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</si>
  <si>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</si>
  <si>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</si>
  <si>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</si>
  <si>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</si>
  <si>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</si>
  <si>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</si>
  <si>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</si>
  <si>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</si>
  <si>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</si>
  <si>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</si>
  <si>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</si>
  <si>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</si>
  <si>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</si>
  <si>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</si>
  <si>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</si>
  <si>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</si>
  <si>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</si>
  <si>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</si>
  <si>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</si>
  <si>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</si>
  <si>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</si>
  <si>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</si>
  <si>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</si>
  <si>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</si>
  <si>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</si>
  <si>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</si>
  <si>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</si>
  <si>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</si>
  <si>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</si>
  <si>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</si>
  <si>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</si>
  <si>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</si>
  <si>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</si>
  <si>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</si>
  <si>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</si>
  <si>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</si>
  <si>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</si>
  <si>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</si>
  <si>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</si>
  <si>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</si>
  <si>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</si>
  <si>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</si>
  <si>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</si>
  <si>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</si>
  <si>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</si>
  <si>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</si>
  <si>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</si>
  <si>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</si>
  <si>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</si>
  <si>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</si>
  <si>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</si>
  <si>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</si>
  <si>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</si>
  <si>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</si>
  <si>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</si>
  <si>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</si>
  <si>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</si>
  <si>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</si>
  <si>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</si>
  <si>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</si>
  <si>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</si>
  <si>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</si>
  <si>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</si>
  <si>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</si>
  <si>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</si>
  <si>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</si>
  <si>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</si>
  <si>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</si>
  <si>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</si>
  <si>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</si>
  <si>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</si>
  <si>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</si>
  <si>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</si>
  <si>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</si>
  <si>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</si>
  <si>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</si>
  <si>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</si>
  <si>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</si>
  <si>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</si>
  <si>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</si>
  <si>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</si>
  <si>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</si>
  <si>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</si>
  <si>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</si>
  <si>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</si>
  <si>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</si>
  <si>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</si>
  <si>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</si>
  <si>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</si>
  <si>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</si>
  <si>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</si>
  <si>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</si>
  <si>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</si>
  <si>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</si>
  <si>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</si>
  <si>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</si>
  <si>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</si>
  <si>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</si>
  <si>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</si>
  <si>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</si>
  <si>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</si>
  <si>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</si>
  <si>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</si>
  <si>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</si>
  <si>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</si>
  <si>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</si>
  <si>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</si>
  <si>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</si>
  <si>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</si>
  <si>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</si>
  <si>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</si>
  <si>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</si>
  <si>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</si>
  <si>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</si>
  <si>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</si>
  <si>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</si>
  <si>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</si>
  <si>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</si>
  <si>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</si>
  <si>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</si>
  <si>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</si>
  <si>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</si>
  <si>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</si>
  <si>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</si>
  <si>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</si>
  <si>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</si>
  <si>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</si>
  <si>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</si>
  <si>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</si>
  <si>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</si>
  <si>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</si>
  <si>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</si>
  <si>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</si>
  <si>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</si>
  <si>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</si>
  <si>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</si>
  <si>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</si>
  <si>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</si>
  <si>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</si>
  <si>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</si>
  <si>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</si>
  <si>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</si>
  <si>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</si>
  <si>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</si>
  <si>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</si>
  <si>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</si>
  <si>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</si>
  <si>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</si>
  <si>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</si>
  <si>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</si>
  <si>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</si>
  <si>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</si>
  <si>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</si>
  <si>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</si>
  <si>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</si>
  <si>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</si>
  <si>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</si>
  <si>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</si>
  <si>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</si>
  <si>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</si>
  <si>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</si>
  <si>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</si>
  <si>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</si>
  <si>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</si>
  <si>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</si>
  <si>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</si>
  <si>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</si>
  <si>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</si>
  <si>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</si>
  <si>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</si>
  <si>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</si>
  <si>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</si>
  <si>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</si>
  <si>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</si>
  <si>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</si>
  <si>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</si>
  <si>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</si>
  <si>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</si>
  <si>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</si>
  <si>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</si>
  <si>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</si>
  <si>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</si>
  <si>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</si>
  <si>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</si>
  <si>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</si>
  <si>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</si>
  <si>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</si>
  <si>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</si>
  <si>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</si>
  <si>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</si>
  <si>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</si>
  <si>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</si>
  <si>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</si>
  <si>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</si>
  <si>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</si>
  <si>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</si>
  <si>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</si>
  <si>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</si>
  <si>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</si>
  <si>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</si>
  <si>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</si>
  <si>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</si>
  <si>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</si>
  <si>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</si>
  <si>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</si>
  <si>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</si>
  <si>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</si>
  <si>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</si>
  <si>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</si>
  <si>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</si>
  <si>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</si>
  <si>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</si>
  <si>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</si>
  <si>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</si>
  <si>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</si>
  <si>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</si>
  <si>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</si>
  <si>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</si>
  <si>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</si>
  <si>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</si>
  <si>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</si>
  <si>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</si>
  <si>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</si>
  <si>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</si>
  <si>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</si>
  <si>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</si>
  <si>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</si>
  <si>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</si>
  <si>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</si>
  <si>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</si>
  <si>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</si>
  <si>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</si>
  <si>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</si>
  <si>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</si>
  <si>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</si>
  <si>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</si>
  <si>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</si>
  <si>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</si>
  <si>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</si>
  <si>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</si>
  <si>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</si>
  <si>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</si>
  <si>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</si>
  <si>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</si>
  <si>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</si>
  <si>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</si>
  <si>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</si>
  <si>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</si>
  <si>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</si>
  <si>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</si>
  <si>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</si>
  <si>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</si>
  <si>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</si>
  <si>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</si>
  <si>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</si>
  <si>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</si>
  <si>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</si>
  <si>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</si>
  <si>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</si>
  <si>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</si>
  <si>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</si>
  <si>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</si>
  <si>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</si>
  <si>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</si>
  <si>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</si>
  <si>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</si>
  <si>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</si>
  <si>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</si>
  <si>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</si>
  <si>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</si>
  <si>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</si>
  <si>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</si>
  <si>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</si>
  <si>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</si>
  <si>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</si>
  <si>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</si>
  <si>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</si>
  <si>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</si>
  <si>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</si>
  <si>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</si>
  <si>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</si>
  <si>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</si>
  <si>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</si>
  <si>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</si>
  <si>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</si>
  <si>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</si>
  <si>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</si>
  <si>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</si>
  <si>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</si>
  <si>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</si>
  <si>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</si>
  <si>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</si>
  <si>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</si>
  <si>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</si>
  <si>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</si>
  <si>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</si>
  <si>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</si>
  <si>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</si>
  <si>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</si>
  <si>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</si>
  <si>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</si>
  <si>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</si>
  <si>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</si>
  <si>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</si>
  <si>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</si>
  <si>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</si>
  <si>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</si>
  <si>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</si>
  <si>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</si>
  <si>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</si>
  <si>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</si>
  <si>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</si>
  <si>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</si>
  <si>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</si>
  <si>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</si>
  <si>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</si>
  <si>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</si>
  <si>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</si>
  <si>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</si>
  <si>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</si>
  <si>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</si>
  <si>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</si>
  <si>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</si>
  <si>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</si>
  <si>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</si>
  <si>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</si>
  <si>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</si>
  <si>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</si>
  <si>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</si>
  <si>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</si>
  <si>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</si>
  <si>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</si>
  <si>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</si>
  <si>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</si>
  <si>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</si>
  <si>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</si>
  <si>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</si>
  <si>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</si>
  <si>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</si>
  <si>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</si>
  <si>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</si>
  <si>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</si>
  <si>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</si>
  <si>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</si>
  <si>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</si>
  <si>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</si>
  <si>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</si>
  <si>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</si>
  <si>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</si>
  <si>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</si>
  <si>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</si>
  <si>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</si>
  <si>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</si>
  <si>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</si>
  <si>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</si>
  <si>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</si>
  <si>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</si>
  <si>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</si>
  <si>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</si>
  <si>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</si>
  <si>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</si>
  <si>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</si>
  <si>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</si>
  <si>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</si>
  <si>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</si>
  <si>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</si>
  <si>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</si>
  <si>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</si>
  <si>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</si>
  <si>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</si>
  <si>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</si>
  <si>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</si>
  <si>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</si>
  <si>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</si>
  <si>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</si>
  <si>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</si>
  <si>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</si>
  <si>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</si>
  <si>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</si>
  <si>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</si>
  <si>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</si>
  <si>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</si>
  <si>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</si>
  <si>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</si>
  <si>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</si>
  <si>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</si>
  <si>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</si>
  <si>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</si>
  <si>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</si>
  <si>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</si>
  <si>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</si>
  <si>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</si>
  <si>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</si>
  <si>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</si>
  <si>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</si>
  <si>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</si>
  <si>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</si>
  <si>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</si>
  <si>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</si>
  <si>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</si>
  <si>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</si>
  <si>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</si>
  <si>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</si>
  <si>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</si>
  <si>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</si>
  <si>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</si>
  <si>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</si>
  <si>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</si>
  <si>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</si>
  <si>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</si>
  <si>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</si>
  <si>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</si>
  <si>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</si>
  <si>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</si>
  <si>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</si>
  <si>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</si>
  <si>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</si>
  <si>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</si>
  <si>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</si>
  <si>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</si>
  <si>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</si>
  <si>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</si>
  <si>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</si>
  <si>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</si>
  <si>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</si>
  <si>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</si>
  <si>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</si>
  <si>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</si>
  <si>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</si>
  <si>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</si>
  <si>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</si>
  <si>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</si>
  <si>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</si>
  <si>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</si>
  <si>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</si>
  <si>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</si>
  <si>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</si>
  <si>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</si>
  <si>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</si>
  <si>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</si>
  <si>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</si>
  <si>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</si>
  <si>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</si>
  <si>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</si>
  <si>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</si>
  <si>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</si>
  <si>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</si>
  <si>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</si>
  <si>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</si>
  <si>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</si>
  <si>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</si>
  <si>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</si>
  <si>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</si>
  <si>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</si>
  <si>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</si>
  <si>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</si>
  <si>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</si>
  <si>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</si>
  <si>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</si>
  <si>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</si>
  <si>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</si>
  <si>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</si>
  <si>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</si>
  <si>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</si>
  <si>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</si>
  <si>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</si>
  <si>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</si>
  <si>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</si>
  <si>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</si>
  <si>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</si>
  <si>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</si>
  <si>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</si>
  <si>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</si>
  <si>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</si>
  <si>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</si>
  <si>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</si>
  <si>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</si>
  <si>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</si>
  <si>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</si>
  <si>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</si>
  <si>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</si>
  <si>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</si>
  <si>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</si>
  <si>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</si>
  <si>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</si>
  <si>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</si>
  <si>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</si>
  <si>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</si>
  <si>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</si>
  <si>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</si>
  <si>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</si>
  <si>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</si>
  <si>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</si>
  <si>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</si>
  <si>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</si>
  <si>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</si>
  <si>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</si>
  <si>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</si>
  <si>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</si>
  <si>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</si>
  <si>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</si>
  <si>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</si>
  <si>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</si>
  <si>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</si>
  <si>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</si>
  <si>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</si>
  <si>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</si>
  <si>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</si>
  <si>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</si>
  <si>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</si>
  <si>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</si>
  <si>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</si>
  <si>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</si>
  <si>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</si>
  <si>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</si>
  <si>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</si>
  <si>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</si>
  <si>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</si>
  <si>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</si>
  <si>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</si>
  <si>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</si>
  <si>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</si>
  <si>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</si>
  <si>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</si>
  <si>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</si>
  <si>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</si>
  <si>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</si>
  <si>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</si>
  <si>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</si>
  <si>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</si>
  <si>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</si>
  <si>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</si>
  <si>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</si>
  <si>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</si>
  <si>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</si>
  <si>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</si>
  <si>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</si>
  <si>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</si>
  <si>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</si>
  <si>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</si>
  <si>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</si>
  <si>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</si>
  <si>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</si>
  <si>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</si>
  <si>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</si>
  <si>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</si>
  <si>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</si>
  <si>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</si>
  <si>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</si>
  <si>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</si>
  <si>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</si>
  <si>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</si>
  <si>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</si>
  <si>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</si>
  <si>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</si>
  <si>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</si>
  <si>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</si>
  <si>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</si>
  <si>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</si>
  <si>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</si>
  <si>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</si>
  <si>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</si>
  <si>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</si>
  <si>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</si>
  <si>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</si>
  <si>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</si>
  <si>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</si>
  <si>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</si>
  <si>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</si>
  <si>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</si>
  <si>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</si>
  <si>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</si>
  <si>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</si>
  <si>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</si>
  <si>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</si>
  <si>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</si>
  <si>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</si>
  <si>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</si>
  <si>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</si>
  <si>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</si>
  <si>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</si>
  <si>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</si>
  <si>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</si>
  <si>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</si>
  <si>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</si>
  <si>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</si>
  <si>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</si>
  <si>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</si>
  <si>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</si>
  <si>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</si>
  <si>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</si>
  <si>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</si>
  <si>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</si>
  <si>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</si>
  <si>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</si>
  <si>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</si>
  <si>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</si>
  <si>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</si>
  <si>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</si>
  <si>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</si>
  <si>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</si>
  <si>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</si>
  <si>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</si>
  <si>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</si>
  <si>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</si>
  <si>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</si>
  <si>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</si>
  <si>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</si>
  <si>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</si>
  <si>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</si>
  <si>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</si>
  <si>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</si>
  <si>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</si>
  <si>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</si>
  <si>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</si>
  <si>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</si>
  <si>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</si>
  <si>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</si>
  <si>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</si>
  <si>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</si>
  <si>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</si>
  <si>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</si>
  <si>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</si>
  <si>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</si>
  <si>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</si>
  <si>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</si>
  <si>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</si>
  <si>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</si>
  <si>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</si>
  <si>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</si>
  <si>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</si>
  <si>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</si>
  <si>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</si>
  <si>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</si>
  <si>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</si>
  <si>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</si>
  <si>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</si>
  <si>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</si>
  <si>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</si>
  <si>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</si>
  <si>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</si>
  <si>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</si>
  <si>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</si>
  <si>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</si>
  <si>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</si>
  <si>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</si>
  <si>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</si>
  <si>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</si>
  <si>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</si>
  <si>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</si>
  <si>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</si>
  <si>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</si>
  <si>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</si>
  <si>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</si>
  <si>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</si>
  <si>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</si>
  <si>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</si>
  <si>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</si>
  <si>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</si>
  <si>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</si>
  <si>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</si>
  <si>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</si>
  <si>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</si>
  <si>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</si>
  <si>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</si>
  <si>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</si>
  <si>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</si>
  <si>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</si>
  <si>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</si>
  <si>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</si>
  <si>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</si>
  <si>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</si>
  <si>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</si>
  <si>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</si>
  <si>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</si>
  <si>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</si>
  <si>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</si>
  <si>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</si>
  <si>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</si>
  <si>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</si>
  <si>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</si>
  <si>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</si>
  <si>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</si>
  <si>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</si>
  <si>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</si>
  <si>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</si>
  <si>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</si>
  <si>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</si>
  <si>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</si>
  <si>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</si>
  <si>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</si>
  <si>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</si>
  <si>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</si>
  <si>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</si>
  <si>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</si>
  <si>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</si>
  <si>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</si>
  <si>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</si>
  <si>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</si>
  <si>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</si>
  <si>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</si>
  <si>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</si>
  <si>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</si>
  <si>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</si>
  <si>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</si>
  <si>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</si>
  <si>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</si>
  <si>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</si>
  <si>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</si>
  <si>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</si>
  <si>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</si>
  <si>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</si>
  <si>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</si>
  <si>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</si>
  <si>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</si>
  <si>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</si>
  <si>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</si>
  <si>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</si>
  <si>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</si>
  <si>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</si>
  <si>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</si>
  <si>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</si>
  <si>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</si>
  <si>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</si>
  <si>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</si>
  <si>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</si>
  <si>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</si>
  <si>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</si>
  <si>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</si>
  <si>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</si>
  <si>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</si>
  <si>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</si>
  <si>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</si>
  <si>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</si>
  <si>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</si>
  <si>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</si>
  <si>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</si>
  <si>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</si>
  <si>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</si>
  <si>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</si>
  <si>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</si>
  <si>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</si>
  <si>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</si>
  <si>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</si>
  <si>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</si>
  <si>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</si>
  <si>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</si>
  <si>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</si>
  <si>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</si>
  <si>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</si>
  <si>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</si>
  <si>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</si>
  <si>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</si>
  <si>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</si>
  <si>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</si>
  <si>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</si>
  <si>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</si>
  <si>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</si>
  <si>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</si>
  <si>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</si>
  <si>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</si>
  <si>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</si>
  <si>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</si>
  <si>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</si>
  <si>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</si>
  <si>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</si>
  <si>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</si>
  <si>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</si>
  <si>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</si>
  <si>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</si>
  <si>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</si>
  <si>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</si>
  <si>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</si>
  <si>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</si>
  <si>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</si>
  <si>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</si>
  <si>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</si>
  <si>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</si>
  <si>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</si>
  <si>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</si>
  <si>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</si>
  <si>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</si>
  <si>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</si>
  <si>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</si>
  <si>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</si>
  <si>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</si>
  <si>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</si>
  <si>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</si>
  <si>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</si>
  <si>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</si>
  <si>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</si>
  <si>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</si>
  <si>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</si>
  <si>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</si>
  <si>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</si>
  <si>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</si>
  <si>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</si>
  <si>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</si>
  <si>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</si>
  <si>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</si>
  <si>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</si>
  <si>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</si>
  <si>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</si>
  <si>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</si>
  <si>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</si>
  <si>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</si>
  <si>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</si>
  <si>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</si>
  <si>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</si>
  <si>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</si>
  <si>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</si>
  <si>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</si>
  <si>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</si>
  <si>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</si>
  <si>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</si>
  <si>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</si>
  <si>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</si>
  <si>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</si>
  <si>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</si>
  <si>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</si>
  <si>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</si>
  <si>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</si>
  <si>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</si>
  <si>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</si>
  <si>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</si>
  <si>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</si>
  <si>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</si>
  <si>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</si>
  <si>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</si>
  <si>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</si>
  <si>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</si>
  <si>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</si>
  <si>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</si>
  <si>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</si>
  <si>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</si>
  <si>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</si>
  <si>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</si>
  <si>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</si>
  <si>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</si>
  <si>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</si>
  <si>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</si>
  <si>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</si>
  <si>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</si>
  <si>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</si>
  <si>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</si>
  <si>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</si>
  <si>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</si>
  <si>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</si>
  <si>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</si>
  <si>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</si>
  <si>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</si>
  <si>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</si>
  <si>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</si>
  <si>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</si>
  <si>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</si>
  <si>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</si>
  <si>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</si>
  <si>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</si>
  <si>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</si>
  <si>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</si>
  <si>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</si>
  <si>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</si>
  <si>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</si>
  <si>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</si>
  <si>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</si>
  <si>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</si>
  <si>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</si>
  <si>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</si>
  <si>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</si>
  <si>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</si>
  <si>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</si>
  <si>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</si>
  <si>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</si>
  <si>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</si>
  <si>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</si>
  <si>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</si>
  <si>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</si>
  <si>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</si>
  <si>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</si>
  <si>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</si>
  <si>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</si>
  <si>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</si>
  <si>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</si>
  <si>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</si>
  <si>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</si>
  <si>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</si>
  <si>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</si>
  <si>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</si>
  <si>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</si>
  <si>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</si>
  <si>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</si>
  <si>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</si>
  <si>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</si>
  <si>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</si>
  <si>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</si>
  <si>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</si>
  <si>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</si>
  <si>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</si>
  <si>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</si>
  <si>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</si>
  <si>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</si>
  <si>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</si>
  <si>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</si>
  <si>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</si>
  <si>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</si>
  <si>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</si>
  <si>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</si>
  <si>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</si>
  <si>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</si>
  <si>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</si>
  <si>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</si>
  <si>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</si>
  <si>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</si>
  <si>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</si>
  <si>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</si>
  <si>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</si>
  <si>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</si>
  <si>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</si>
  <si>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</si>
  <si>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</si>
  <si>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</si>
  <si>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</si>
  <si>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</si>
  <si>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</si>
  <si>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</si>
  <si>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</si>
  <si>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</si>
  <si>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</si>
  <si>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</si>
  <si>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</si>
  <si>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</si>
  <si>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</si>
  <si>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</si>
  <si>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</si>
  <si>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</si>
  <si>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</si>
  <si>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</si>
  <si>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</si>
  <si>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</si>
  <si>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</si>
  <si>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</si>
  <si>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</si>
  <si>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</si>
  <si>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</si>
  <si>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</si>
  <si>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</si>
  <si>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</si>
  <si>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</si>
  <si>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</si>
  <si>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</si>
  <si>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</si>
  <si>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</si>
  <si>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</si>
  <si>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</si>
  <si>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</si>
  <si>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</si>
  <si>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</si>
  <si>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</si>
  <si>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</si>
  <si>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</si>
  <si>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</si>
  <si>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</si>
  <si>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</si>
  <si>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</si>
  <si>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</si>
  <si>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</si>
  <si>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</si>
  <si>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</si>
  <si>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</si>
  <si>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</si>
  <si>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</si>
  <si>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</si>
  <si>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</si>
  <si>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</si>
  <si>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</si>
  <si>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</si>
  <si>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</si>
  <si>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</si>
  <si>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</si>
  <si>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</si>
  <si>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</si>
  <si>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</si>
  <si>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</si>
  <si>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</si>
  <si>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</si>
  <si>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</si>
  <si>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</si>
  <si>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</si>
  <si>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</si>
  <si>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</si>
  <si>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</si>
  <si>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</si>
  <si>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</si>
  <si>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</si>
  <si>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</si>
  <si>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</si>
  <si>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</si>
  <si>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</si>
  <si>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</si>
  <si>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</si>
  <si>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</si>
  <si>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</si>
  <si>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</si>
  <si>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</si>
  <si>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</si>
  <si>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</si>
  <si>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</si>
  <si>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</si>
  <si>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</si>
  <si>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</si>
  <si>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</si>
  <si>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</si>
  <si>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</si>
  <si>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</si>
  <si>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</si>
  <si>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</si>
  <si>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</si>
  <si>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</si>
  <si>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</si>
  <si>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</si>
  <si>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</si>
  <si>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</si>
  <si>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</si>
  <si>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</si>
  <si>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</si>
  <si>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</si>
  <si>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</si>
  <si>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</si>
  <si>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</si>
  <si>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</si>
  <si>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</si>
  <si>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</si>
  <si>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</si>
  <si>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</si>
  <si>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</si>
  <si>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</si>
  <si>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</si>
  <si>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</si>
  <si>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</si>
  <si>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</si>
  <si>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</si>
  <si>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</si>
  <si>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</si>
  <si>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</si>
  <si>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</si>
  <si>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</si>
  <si>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</si>
  <si>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</si>
  <si>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</si>
  <si>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</si>
  <si>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</si>
  <si>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</si>
  <si>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</si>
  <si>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</si>
  <si>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</si>
  <si>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</si>
  <si>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</si>
  <si>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</si>
  <si>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</si>
  <si>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</si>
  <si>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</si>
  <si>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</si>
  <si>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</si>
  <si>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</si>
  <si>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</si>
  <si>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</si>
  <si>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</si>
  <si>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</si>
  <si>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</si>
  <si>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</si>
  <si>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</si>
  <si>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</si>
  <si>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</si>
  <si>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</si>
  <si>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</si>
  <si>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</si>
  <si>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</si>
  <si>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</si>
  <si>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</si>
  <si>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</si>
  <si>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</si>
  <si>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</si>
  <si>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</si>
  <si>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</si>
  <si>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</si>
  <si>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</si>
  <si>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</si>
  <si>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</si>
  <si>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</si>
  <si>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</si>
  <si>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</si>
  <si>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</si>
  <si>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</si>
  <si>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</si>
  <si>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</si>
  <si>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</si>
  <si>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</si>
  <si>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</si>
  <si>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</si>
  <si>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</si>
  <si>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</si>
  <si>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</si>
  <si>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</si>
  <si>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</si>
  <si>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</si>
  <si>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</si>
  <si>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</si>
  <si>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</si>
  <si>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</si>
  <si>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</si>
  <si>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</si>
  <si>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</si>
  <si>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</si>
  <si>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</si>
  <si>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</si>
  <si>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</si>
  <si>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</si>
  <si>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</si>
  <si>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</si>
  <si>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</si>
  <si>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</si>
  <si>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</si>
  <si>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</si>
  <si>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</si>
  <si>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</si>
  <si>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</si>
  <si>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</si>
  <si>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</si>
  <si>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</si>
  <si>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</si>
  <si>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</si>
  <si>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</si>
  <si>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</si>
  <si>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</si>
  <si>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</si>
  <si>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</si>
  <si>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</si>
  <si>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</si>
  <si>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</si>
  <si>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</si>
  <si>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</si>
  <si>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</si>
  <si>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</si>
  <si>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</si>
  <si>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</si>
  <si>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</si>
  <si>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</si>
  <si>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</si>
  <si>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</si>
  <si>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</si>
  <si>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</si>
  <si>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</si>
  <si>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</si>
  <si>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</si>
  <si>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</si>
  <si>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</si>
  <si>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</si>
  <si>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</si>
  <si>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</si>
  <si>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</si>
  <si>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</si>
  <si>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</si>
  <si>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</si>
  <si>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</si>
  <si>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</si>
  <si>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</si>
  <si>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</si>
  <si>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</si>
  <si>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</si>
  <si>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</si>
  <si>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</si>
  <si>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</si>
  <si>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</si>
  <si>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</si>
  <si>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</si>
  <si>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</si>
  <si>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</si>
  <si>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</si>
  <si>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</si>
  <si>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</si>
  <si>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</si>
  <si>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</si>
  <si>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</si>
  <si>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</si>
  <si>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</si>
  <si>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</si>
  <si>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</si>
  <si>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</si>
  <si>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</si>
  <si>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</si>
  <si>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</si>
  <si>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</si>
  <si>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</si>
  <si>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</si>
  <si>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</si>
  <si>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</si>
  <si>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</si>
  <si>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</si>
  <si>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</si>
  <si>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</si>
  <si>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</si>
  <si>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</si>
  <si>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</si>
  <si>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</si>
  <si>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</si>
  <si>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</si>
  <si>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</si>
  <si>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</si>
  <si>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</si>
  <si>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</si>
  <si>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</si>
  <si>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</si>
  <si>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</si>
  <si>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</si>
  <si>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</si>
  <si>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</si>
  <si>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</si>
  <si>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</si>
  <si>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</si>
  <si>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</si>
  <si>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</si>
  <si>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</si>
  <si>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</si>
  <si>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</si>
  <si>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</si>
  <si>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</si>
  <si>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</si>
  <si>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</si>
  <si>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</si>
  <si>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</si>
  <si>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</si>
  <si>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</si>
  <si>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</si>
  <si>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</si>
  <si>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</si>
  <si>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</si>
  <si>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</si>
  <si>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</si>
  <si>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</si>
  <si>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</si>
  <si>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</si>
  <si>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</si>
  <si>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</si>
  <si>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</si>
  <si>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</si>
  <si>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</si>
  <si>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</si>
  <si>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</si>
  <si>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</si>
  <si>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</si>
  <si>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</si>
  <si>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</si>
  <si>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</si>
  <si>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</si>
  <si>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</si>
  <si>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</si>
  <si>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</si>
  <si>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</si>
  <si>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</si>
  <si>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</si>
  <si>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</si>
  <si>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</si>
  <si>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</si>
  <si>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</si>
  <si>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</si>
  <si>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</si>
  <si>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</si>
  <si>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</si>
  <si>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</si>
  <si>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</si>
  <si>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</si>
  <si>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</si>
  <si>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</si>
  <si>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</si>
  <si>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</si>
  <si>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</si>
  <si>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</si>
  <si>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</si>
  <si>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</si>
  <si>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</si>
  <si>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</si>
  <si>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</si>
  <si>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</si>
  <si>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</si>
  <si>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</si>
  <si>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</si>
  <si>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</si>
  <si>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</si>
  <si>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</si>
  <si>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</si>
  <si>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</si>
  <si>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</si>
  <si>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</si>
  <si>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</si>
  <si>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</si>
  <si>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</si>
  <si>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</si>
  <si>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</si>
  <si>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</si>
  <si>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</si>
  <si>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</si>
  <si>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</si>
  <si>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</si>
  <si>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</si>
  <si>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</si>
  <si>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</si>
  <si>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</si>
  <si>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</si>
  <si>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</si>
  <si>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</si>
  <si>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</si>
  <si>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</si>
  <si>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</si>
  <si>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</si>
  <si>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</si>
  <si>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</si>
  <si>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</si>
  <si>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</si>
  <si>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</si>
  <si>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</si>
  <si>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</si>
  <si>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</si>
  <si>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</si>
  <si>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</si>
  <si>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</si>
  <si>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</si>
  <si>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</si>
  <si>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</si>
  <si>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</si>
  <si>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</si>
  <si>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</si>
  <si>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</si>
  <si>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</si>
  <si>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</si>
  <si>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</si>
  <si>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</si>
  <si>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</si>
  <si>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</si>
  <si>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</si>
  <si>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</si>
  <si>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</si>
  <si>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</si>
  <si>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</si>
  <si>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</si>
  <si>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</si>
  <si>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</si>
  <si>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</si>
  <si>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</si>
  <si>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</si>
  <si>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</si>
  <si>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</si>
  <si>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</si>
  <si>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</si>
  <si>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</si>
  <si>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</si>
  <si>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</si>
  <si>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</si>
  <si>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</si>
  <si>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</si>
  <si>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</si>
  <si>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</si>
  <si>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</si>
  <si>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</si>
  <si>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</si>
  <si>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</si>
  <si>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</si>
  <si>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</si>
  <si>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</si>
  <si>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</si>
  <si>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</si>
  <si>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</si>
  <si>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</si>
  <si>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</si>
  <si>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</si>
  <si>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</si>
  <si>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</si>
  <si>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</si>
  <si>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</si>
  <si>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</si>
  <si>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</si>
  <si>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</si>
  <si>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</si>
  <si>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</si>
  <si>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</si>
  <si>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</si>
  <si>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</si>
  <si>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</si>
  <si>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</si>
  <si>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</si>
  <si>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</si>
  <si>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</si>
  <si>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</si>
  <si>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</si>
  <si>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</si>
  <si>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</si>
  <si>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</si>
  <si>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</si>
  <si>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</si>
  <si>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</si>
  <si>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</si>
  <si>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</si>
  <si>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</si>
  <si>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</si>
  <si>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</si>
  <si>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</si>
  <si>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</si>
  <si>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</si>
  <si>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</si>
  <si>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</si>
  <si>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</si>
  <si>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</si>
  <si>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</si>
  <si>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</si>
  <si>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</si>
  <si>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</si>
  <si>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</si>
  <si>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</si>
  <si>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</si>
  <si>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</si>
  <si>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</si>
  <si>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</si>
  <si>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</si>
  <si>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</si>
  <si>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</si>
  <si>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</si>
  <si>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</si>
  <si>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</si>
  <si>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</si>
  <si>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</si>
  <si>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</si>
  <si>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</si>
  <si>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</si>
  <si>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</si>
  <si>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</si>
  <si>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</si>
  <si>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</si>
  <si>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</si>
  <si>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</si>
  <si>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</si>
  <si>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</si>
  <si>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</si>
  <si>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</si>
  <si>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</si>
  <si>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</si>
  <si>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</si>
  <si>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</si>
  <si>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</si>
  <si>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</si>
  <si>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</si>
  <si>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</si>
  <si>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</si>
  <si>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</si>
  <si>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</si>
  <si>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</si>
  <si>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</si>
  <si>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</si>
  <si>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</si>
  <si>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</si>
  <si>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</si>
  <si>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</si>
  <si>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</si>
  <si>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</si>
  <si>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</si>
  <si>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</si>
  <si>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</si>
  <si>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</si>
  <si>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</si>
  <si>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</si>
  <si>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</si>
  <si>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</si>
  <si>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</si>
  <si>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</si>
  <si>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</si>
  <si>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</si>
  <si>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</si>
  <si>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</si>
  <si>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</si>
  <si>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</si>
  <si>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</si>
  <si>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</si>
  <si>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</si>
  <si>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</si>
  <si>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</si>
  <si>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</si>
  <si>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</si>
  <si>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</si>
  <si>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</si>
  <si>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</si>
  <si>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</si>
  <si>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</si>
  <si>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</si>
  <si>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</si>
  <si>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</si>
  <si>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</si>
  <si>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</si>
  <si>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</si>
  <si>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</si>
  <si>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</si>
  <si>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</si>
  <si>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</si>
  <si>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</si>
  <si>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</si>
  <si>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</si>
  <si>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</si>
  <si>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</si>
  <si>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</si>
  <si>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</si>
  <si>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</si>
  <si>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</si>
  <si>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</si>
  <si>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</si>
  <si>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</si>
  <si>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</si>
  <si>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</si>
  <si>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</si>
  <si>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</si>
  <si>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</si>
  <si>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</si>
  <si>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</si>
  <si>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</si>
  <si>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</si>
  <si>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</si>
  <si>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</si>
  <si>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</si>
  <si>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</si>
  <si>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</si>
  <si>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</si>
  <si>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</si>
  <si>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</si>
  <si>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</si>
  <si>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</si>
  <si>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</si>
  <si>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</si>
  <si>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</si>
  <si>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</si>
  <si>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</si>
  <si>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</si>
  <si>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</si>
  <si>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</si>
  <si>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</si>
  <si>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</si>
  <si>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</si>
  <si>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</si>
  <si>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</si>
  <si>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</si>
  <si>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</si>
  <si>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</si>
  <si>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</si>
  <si>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</si>
  <si>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</si>
  <si>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</si>
  <si>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</si>
  <si>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</si>
  <si>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</si>
  <si>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</si>
  <si>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</si>
  <si>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</si>
  <si>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</si>
  <si>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</si>
  <si>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</si>
  <si>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</si>
  <si>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</si>
  <si>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</si>
  <si>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</si>
  <si>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</si>
  <si>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</si>
  <si>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</si>
  <si>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</si>
  <si>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</si>
  <si>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</si>
  <si>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</si>
  <si>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</si>
  <si>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</si>
  <si>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</si>
  <si>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</si>
  <si>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</si>
  <si>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</si>
  <si>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</si>
  <si>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</si>
  <si>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</si>
  <si>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</si>
  <si>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</si>
  <si>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</si>
  <si>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</si>
  <si>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</si>
  <si>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</si>
  <si>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</si>
  <si>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</si>
  <si>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</si>
  <si>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</si>
  <si>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</si>
  <si>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</si>
  <si>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</si>
  <si>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</si>
  <si>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</si>
  <si>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</si>
  <si>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</si>
  <si>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</si>
  <si>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</si>
  <si>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</si>
  <si>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</si>
  <si>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</si>
  <si>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</si>
  <si>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</si>
  <si>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</si>
  <si>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</si>
  <si>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</si>
  <si>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</si>
  <si>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</si>
  <si>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</si>
  <si>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</si>
  <si>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</si>
  <si>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</si>
  <si>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</si>
  <si>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</si>
  <si>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</si>
  <si>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</si>
  <si>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</si>
  <si>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</si>
  <si>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</si>
  <si>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</si>
  <si>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</si>
  <si>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</si>
  <si>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</si>
  <si>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</si>
  <si>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</si>
  <si>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</si>
  <si>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</si>
  <si>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</si>
  <si>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</si>
  <si>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</si>
  <si>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</si>
  <si>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</si>
  <si>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</si>
  <si>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</si>
  <si>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</si>
  <si>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</si>
  <si>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</si>
  <si>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</si>
  <si>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</si>
  <si>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</si>
  <si>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</si>
  <si>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</si>
  <si>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</si>
  <si>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</si>
  <si>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</si>
  <si>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</si>
  <si>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</si>
  <si>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</si>
  <si>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</si>
  <si>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</si>
  <si>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</si>
  <si>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</si>
  <si>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</si>
  <si>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</si>
  <si>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</si>
  <si>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</si>
  <si>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</si>
  <si>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</si>
  <si>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</si>
  <si>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</si>
  <si>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</si>
  <si>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</si>
  <si>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</si>
  <si>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</si>
  <si>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</si>
  <si>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</si>
  <si>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</si>
  <si>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</si>
  <si>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</si>
  <si>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</si>
  <si>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</si>
  <si>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</si>
  <si>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</si>
  <si>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</si>
  <si>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</si>
  <si>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</si>
  <si>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</si>
  <si>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</si>
  <si>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</si>
  <si>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</si>
  <si>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</si>
  <si>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</si>
  <si>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</si>
  <si>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</si>
  <si>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</si>
  <si>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</si>
  <si>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</si>
  <si>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</si>
  <si>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</si>
  <si>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</si>
  <si>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</si>
  <si>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</si>
  <si>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</si>
  <si>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</si>
  <si>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</si>
  <si>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</si>
  <si>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</si>
  <si>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</si>
  <si>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</si>
  <si>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</si>
  <si>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</si>
  <si>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</si>
  <si>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</si>
  <si>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</si>
  <si>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</si>
  <si>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</si>
  <si>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</si>
  <si>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</si>
  <si>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</si>
  <si>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</si>
  <si>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</si>
  <si>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</si>
  <si>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</si>
  <si>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</si>
  <si>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</si>
  <si>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</si>
  <si>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</si>
  <si>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</si>
  <si>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</si>
  <si>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</si>
  <si>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</si>
  <si>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</si>
  <si>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</si>
  <si>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</si>
  <si>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</si>
  <si>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</si>
  <si>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</si>
  <si>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</si>
  <si>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</si>
  <si>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</si>
  <si>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</si>
  <si>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</si>
  <si>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</si>
  <si>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</si>
  <si>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</si>
  <si>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</si>
  <si>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</si>
  <si>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</si>
  <si>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</si>
  <si>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</si>
  <si>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</si>
  <si>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</si>
  <si>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</si>
  <si>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</si>
  <si>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</si>
  <si>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</si>
  <si>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</si>
  <si>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</si>
  <si>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</si>
  <si>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</si>
  <si>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</si>
  <si>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</si>
  <si>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</si>
  <si>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</si>
  <si>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</si>
  <si>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</si>
  <si>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</si>
  <si>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</si>
  <si>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</si>
  <si>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</si>
  <si>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</si>
  <si>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</si>
  <si>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</si>
  <si>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</si>
  <si>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</si>
  <si>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</si>
  <si>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</si>
  <si>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</si>
  <si>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</si>
  <si>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</si>
  <si>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</si>
  <si>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</si>
  <si>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</si>
  <si>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</si>
  <si>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</si>
  <si>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</si>
  <si>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</si>
  <si>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</si>
  <si>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</si>
  <si>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</si>
  <si>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</si>
  <si>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</si>
  <si>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</si>
  <si>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</si>
  <si>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</si>
  <si>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</si>
  <si>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</si>
  <si>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</si>
  <si>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</si>
  <si>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</si>
  <si>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</si>
  <si>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</si>
  <si>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</si>
  <si>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</si>
  <si>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</si>
  <si>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</si>
  <si>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</si>
  <si>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</si>
  <si>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</si>
  <si>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</si>
  <si>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</si>
  <si>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</si>
  <si>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</si>
  <si>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</si>
  <si>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</si>
  <si>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</si>
  <si>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</si>
  <si>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</si>
  <si>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</si>
  <si>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</si>
  <si>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</si>
  <si>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</si>
  <si>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</si>
  <si>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</si>
  <si>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</si>
  <si>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</si>
  <si>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</si>
  <si>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</si>
  <si>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</si>
  <si>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</si>
  <si>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</si>
  <si>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</si>
  <si>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</si>
  <si>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</si>
  <si>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</si>
  <si>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</si>
  <si>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</si>
  <si>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</si>
  <si>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</si>
  <si>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</si>
  <si>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</si>
  <si>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</si>
  <si>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</si>
  <si>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</si>
  <si>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</si>
  <si>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</si>
  <si>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</si>
  <si>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</si>
  <si>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</si>
  <si>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</si>
  <si>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</si>
  <si>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</si>
  <si>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</si>
  <si>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</si>
  <si>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</si>
  <si>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</si>
  <si>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</si>
  <si>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</si>
  <si>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</si>
  <si>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</si>
  <si>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</si>
  <si>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</si>
  <si>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</si>
  <si>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</si>
  <si>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</si>
  <si>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</si>
  <si>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</si>
  <si>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</si>
  <si>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</si>
  <si>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</si>
  <si>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</si>
  <si>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</si>
  <si>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</si>
  <si>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</si>
  <si>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</si>
  <si>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</si>
  <si>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</si>
  <si>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</si>
  <si>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</si>
  <si>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</si>
  <si>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</si>
  <si>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</si>
  <si>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</si>
  <si>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</si>
  <si>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</si>
  <si>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</si>
  <si>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</si>
  <si>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</si>
  <si>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</si>
  <si>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</si>
  <si>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</si>
  <si>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</si>
  <si>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</si>
  <si>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</si>
  <si>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</si>
  <si>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</si>
  <si>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</si>
  <si>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</si>
  <si>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</si>
  <si>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</si>
  <si>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</si>
  <si>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</si>
  <si>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</si>
  <si>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</si>
  <si>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</si>
  <si>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</si>
  <si>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</si>
  <si>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</si>
  <si>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</si>
  <si>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</si>
  <si>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</si>
  <si>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</si>
  <si>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</si>
  <si>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</si>
  <si>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</si>
  <si>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</si>
  <si>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</si>
  <si>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</si>
  <si>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</si>
  <si>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</si>
  <si>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</si>
  <si>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</si>
  <si>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</si>
  <si>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</si>
  <si>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</si>
  <si>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</si>
  <si>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</si>
  <si>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</si>
  <si>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</si>
  <si>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</si>
  <si>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</si>
  <si>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</si>
  <si>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</si>
  <si>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</si>
  <si>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</si>
  <si>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</si>
  <si>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</si>
  <si>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</si>
  <si>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</si>
  <si>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</si>
  <si>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</si>
  <si>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</si>
  <si>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</si>
  <si>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</si>
  <si>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</si>
  <si>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</si>
  <si>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</si>
  <si>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</si>
  <si>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</si>
  <si>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</si>
  <si>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</si>
  <si>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</si>
  <si>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</si>
  <si>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</si>
  <si>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</si>
  <si>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</si>
  <si>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</si>
  <si>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</si>
  <si>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</si>
  <si>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</si>
  <si>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</si>
  <si>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</si>
  <si>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</si>
  <si>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</si>
  <si>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</si>
  <si>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</si>
  <si>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</si>
  <si>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</si>
  <si>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</si>
  <si>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</si>
  <si>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</si>
  <si>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</si>
  <si>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</si>
  <si>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</si>
  <si>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</si>
  <si>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</si>
  <si>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</si>
  <si>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</si>
  <si>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</si>
  <si>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</si>
  <si>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</si>
  <si>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</si>
  <si>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</si>
  <si>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</si>
  <si>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</si>
  <si>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</si>
  <si>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</si>
  <si>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</si>
  <si>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</si>
  <si>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</si>
  <si>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</si>
  <si>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</si>
  <si>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</si>
  <si>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</si>
  <si>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</si>
  <si>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</si>
  <si>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</si>
  <si>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</si>
  <si>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</si>
  <si>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</si>
  <si>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</si>
  <si>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</si>
  <si>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</si>
  <si>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</si>
  <si>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</si>
  <si>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</si>
  <si>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</si>
  <si>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</si>
  <si>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</si>
  <si>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</si>
  <si>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</si>
  <si>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</si>
  <si>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</si>
  <si>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</si>
  <si>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</si>
  <si>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</si>
  <si>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</si>
  <si>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</si>
  <si>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</si>
  <si>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</si>
  <si>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</si>
  <si>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</si>
  <si>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</si>
  <si>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</si>
  <si>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</si>
  <si>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</si>
  <si>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</si>
  <si>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</si>
  <si>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</si>
  <si>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</si>
  <si>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</si>
  <si>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</si>
  <si>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</si>
  <si>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</si>
  <si>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</si>
  <si>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</si>
  <si>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</si>
  <si>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</si>
  <si>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</si>
  <si>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</si>
  <si>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</si>
  <si>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</si>
  <si>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</si>
  <si>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</si>
  <si>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</si>
  <si>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</si>
  <si>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</si>
  <si>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</si>
  <si>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</si>
  <si>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</si>
  <si>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</si>
  <si>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</si>
  <si>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</si>
  <si>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</si>
  <si>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</si>
  <si>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</si>
  <si>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</si>
  <si>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</si>
  <si>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</si>
  <si>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</si>
  <si>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</si>
  <si>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</si>
  <si>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</si>
  <si>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</si>
  <si>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</si>
  <si>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</si>
  <si>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</si>
  <si>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</si>
  <si>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</si>
  <si>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</si>
  <si>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</si>
  <si>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</si>
  <si>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</si>
  <si>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</si>
  <si>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</si>
  <si>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</si>
  <si>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</si>
  <si>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</si>
  <si>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</si>
  <si>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</si>
  <si>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</si>
  <si>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</si>
  <si>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</si>
  <si>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</si>
  <si>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</si>
  <si>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</si>
  <si>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</si>
  <si>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</si>
  <si>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</si>
  <si>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</si>
  <si>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</si>
  <si>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</si>
  <si>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</si>
  <si>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</si>
  <si>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</si>
  <si>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</si>
  <si>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</si>
  <si>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</si>
  <si>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</si>
  <si>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</si>
  <si>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</si>
  <si>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</si>
  <si>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</si>
  <si>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</si>
  <si>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</si>
  <si>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</si>
  <si>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</si>
  <si>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</si>
  <si>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</si>
  <si>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</si>
  <si>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</si>
  <si>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</si>
  <si>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</si>
  <si>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</si>
  <si>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</si>
  <si>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</si>
  <si>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</si>
  <si>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</si>
  <si>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</si>
  <si>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</si>
  <si>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</si>
  <si>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</si>
  <si>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</si>
  <si>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</si>
  <si>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</si>
  <si>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</si>
  <si>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</si>
  <si>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</si>
  <si>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</si>
  <si>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</si>
  <si>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</si>
  <si>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</si>
  <si>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</si>
  <si>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</si>
  <si>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</si>
  <si>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</si>
  <si>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</si>
  <si>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</si>
  <si>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</si>
  <si>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</si>
  <si>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</si>
  <si>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</si>
  <si>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</si>
  <si>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</si>
  <si>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</si>
  <si>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</si>
  <si>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</si>
  <si>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</si>
  <si>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</si>
  <si>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</si>
  <si>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</si>
  <si>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</si>
  <si>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</si>
  <si>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</si>
  <si>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</si>
  <si>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</si>
  <si>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</si>
  <si>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</si>
  <si>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</si>
  <si>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</si>
  <si>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</si>
  <si>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</si>
  <si>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</si>
  <si>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</si>
  <si>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</si>
  <si>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</si>
  <si>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</si>
  <si>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</si>
  <si>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</si>
  <si>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</si>
  <si>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</si>
  <si>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</si>
  <si>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</si>
  <si>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</si>
  <si>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</si>
  <si>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</si>
  <si>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</si>
  <si>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</si>
  <si>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</si>
  <si>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</si>
  <si>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</si>
  <si>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</si>
  <si>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</si>
  <si>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</si>
  <si>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</si>
  <si>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</si>
  <si>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</si>
  <si>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</si>
  <si>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</si>
  <si>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</si>
  <si>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</si>
  <si>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</si>
  <si>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</si>
  <si>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</si>
  <si>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</si>
  <si>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</si>
  <si>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</si>
  <si>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</si>
  <si>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</si>
  <si>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</si>
  <si>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</si>
  <si>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</si>
  <si>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</si>
  <si>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</si>
  <si>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</si>
  <si>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</si>
  <si>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</si>
  <si>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</si>
  <si>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</si>
  <si>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</si>
  <si>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</si>
  <si>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</si>
  <si>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</si>
  <si>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</si>
  <si>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</si>
  <si>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</si>
  <si>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</si>
  <si>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</si>
  <si>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</si>
  <si>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</si>
  <si>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</si>
  <si>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</si>
  <si>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</si>
  <si>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</si>
  <si>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</si>
  <si>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</si>
  <si>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</si>
  <si>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</si>
  <si>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</si>
  <si>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</si>
  <si>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</si>
  <si>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</si>
  <si>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</si>
  <si>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</si>
  <si>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</si>
  <si>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</si>
  <si>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</si>
  <si>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</si>
  <si>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</si>
  <si>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</si>
  <si>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</si>
  <si>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</si>
  <si>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</si>
  <si>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</si>
  <si>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</si>
  <si>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</si>
  <si>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</si>
  <si>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</si>
  <si>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</si>
  <si>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</si>
  <si>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</si>
  <si>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</si>
  <si>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</si>
  <si>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</si>
  <si>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</si>
  <si>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</si>
  <si>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</si>
  <si>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</si>
  <si>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</si>
  <si>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</si>
  <si>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</si>
  <si>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</si>
  <si>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</si>
  <si>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</si>
  <si>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</si>
  <si>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</si>
  <si>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</si>
  <si>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</si>
  <si>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</si>
  <si>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</si>
  <si>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</si>
  <si>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</si>
  <si>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</si>
  <si>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</si>
  <si>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</si>
  <si>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</si>
  <si>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</si>
  <si>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</si>
  <si>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</si>
  <si>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</si>
  <si>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</si>
  <si>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</si>
  <si>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</si>
  <si>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</si>
  <si>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</si>
  <si>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</si>
  <si>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</si>
  <si>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</si>
  <si>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</si>
  <si>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</si>
  <si>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</si>
  <si>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</si>
  <si>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</si>
  <si>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</si>
  <si>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</si>
  <si>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</si>
  <si>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</si>
  <si>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</si>
  <si>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</si>
  <si>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</si>
  <si>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</si>
  <si>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</si>
  <si>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</si>
  <si>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</si>
  <si>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</si>
  <si>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</si>
  <si>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</si>
  <si>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</si>
  <si>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</si>
  <si>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</si>
  <si>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</si>
  <si>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</si>
  <si>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</si>
  <si>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</si>
  <si>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</si>
  <si>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</si>
  <si>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</si>
  <si>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</si>
  <si>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</si>
  <si>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</si>
  <si>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</si>
  <si>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</si>
  <si>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</si>
  <si>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</si>
  <si>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</si>
  <si>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</si>
  <si>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</si>
  <si>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</si>
  <si>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</si>
  <si>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</si>
  <si>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</si>
  <si>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</si>
  <si>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</si>
  <si>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</si>
  <si>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</si>
  <si>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</si>
  <si>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</si>
  <si>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</si>
  <si>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</si>
  <si>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</si>
  <si>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</si>
  <si>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</si>
  <si>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</si>
  <si>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</si>
  <si>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</si>
  <si>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</si>
  <si>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</si>
  <si>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</si>
  <si>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</si>
  <si>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</si>
  <si>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</si>
  <si>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</si>
  <si>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</si>
  <si>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</si>
  <si>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</si>
  <si>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</si>
  <si>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</si>
  <si>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</si>
  <si>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</si>
  <si>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</si>
  <si>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</si>
  <si>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</si>
  <si>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</si>
  <si>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</si>
  <si>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</si>
  <si>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</si>
  <si>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</si>
  <si>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</si>
  <si>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</si>
  <si>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</si>
  <si>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</si>
  <si>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</si>
  <si>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</si>
  <si>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</si>
  <si>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</si>
  <si>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</si>
  <si>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</si>
  <si>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</si>
  <si>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</si>
  <si>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</si>
  <si>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</si>
  <si>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</si>
  <si>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</si>
  <si>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</si>
  <si>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</si>
  <si>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</si>
  <si>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</si>
  <si>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</si>
  <si>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</si>
  <si>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</si>
  <si>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</si>
  <si>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</si>
  <si>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</si>
  <si>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</si>
  <si>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</si>
  <si>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</si>
  <si>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</si>
  <si>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</si>
  <si>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</si>
  <si>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</si>
  <si>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</si>
  <si>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</si>
  <si>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</si>
  <si>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</si>
  <si>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</si>
  <si>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</si>
  <si>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</si>
  <si>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</si>
  <si>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</si>
  <si>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</si>
  <si>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</si>
  <si>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</si>
  <si>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</si>
  <si>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</si>
  <si>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</si>
  <si>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</si>
  <si>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</si>
  <si>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</si>
  <si>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</si>
  <si>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</si>
  <si>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</si>
  <si>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</si>
  <si>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</si>
  <si>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</si>
  <si>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</si>
  <si>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</si>
  <si>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</si>
  <si>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</si>
  <si>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</si>
  <si>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</si>
  <si>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</si>
  <si>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</si>
  <si>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</si>
  <si>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</si>
  <si>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</si>
  <si>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</si>
  <si>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</si>
  <si>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</si>
  <si>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</si>
  <si>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</si>
  <si>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</si>
  <si>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</si>
  <si>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</si>
  <si>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</si>
  <si>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</si>
  <si>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</si>
  <si>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</si>
  <si>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</si>
  <si>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</si>
  <si>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</si>
  <si>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</si>
  <si>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</si>
  <si>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</si>
  <si>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</si>
  <si>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</si>
  <si>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</si>
  <si>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</si>
  <si>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</si>
  <si>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</si>
  <si>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</si>
  <si>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</si>
  <si>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</si>
  <si>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</si>
  <si>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</si>
  <si>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</si>
  <si>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</si>
  <si>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</si>
  <si>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</si>
  <si>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</si>
  <si>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</si>
  <si>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</si>
  <si>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</si>
  <si>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</si>
  <si>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</si>
  <si>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</si>
  <si>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</si>
  <si>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</si>
  <si>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</si>
  <si>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</si>
  <si>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</si>
  <si>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</si>
  <si>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</si>
  <si>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</si>
  <si>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</si>
  <si>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</si>
  <si>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</si>
  <si>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</si>
  <si>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</si>
  <si>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</si>
  <si>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</si>
  <si>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</si>
  <si>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</si>
  <si>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</si>
  <si>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</si>
  <si>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</si>
  <si>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</si>
  <si>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</si>
  <si>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</si>
  <si>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</si>
  <si>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</si>
  <si>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</si>
  <si>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</si>
  <si>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</si>
  <si>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</si>
  <si>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</si>
  <si>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</si>
  <si>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</si>
  <si>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</si>
  <si>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</si>
  <si>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</si>
  <si>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</si>
  <si>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</si>
  <si>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</si>
  <si>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</si>
  <si>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</si>
  <si>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</si>
  <si>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</si>
  <si>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</si>
  <si>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</si>
  <si>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</si>
  <si>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</si>
  <si>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</si>
  <si>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</si>
  <si>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</si>
  <si>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</si>
  <si>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</si>
  <si>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</si>
  <si>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</si>
  <si>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</si>
  <si>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</si>
  <si>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</si>
  <si>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</si>
  <si>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</si>
  <si>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</si>
  <si>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</si>
  <si>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</si>
  <si>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</si>
  <si>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</si>
  <si>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</si>
  <si>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</si>
  <si>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</si>
  <si>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</si>
  <si>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</si>
  <si>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</si>
  <si>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</si>
  <si>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</si>
  <si>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</si>
  <si>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</si>
  <si>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</si>
  <si>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</si>
  <si>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</si>
  <si>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</si>
  <si>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</si>
  <si>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</si>
  <si>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</si>
  <si>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</si>
  <si>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</si>
  <si>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</si>
  <si>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</si>
  <si>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</si>
  <si>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</si>
  <si>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</si>
  <si>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</si>
  <si>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</si>
  <si>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</si>
  <si>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</si>
  <si>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</si>
  <si>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</si>
  <si>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</si>
  <si>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</si>
  <si>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</si>
  <si>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</si>
  <si>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</si>
  <si>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</si>
  <si>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</si>
  <si>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</si>
  <si>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</si>
  <si>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</si>
  <si>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</si>
  <si>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</si>
  <si>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</si>
  <si>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</si>
  <si>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</si>
  <si>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</si>
  <si>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</si>
  <si>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</si>
  <si>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</si>
  <si>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</si>
  <si>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</si>
  <si>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</si>
  <si>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</si>
  <si>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</si>
  <si>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</si>
  <si>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</si>
  <si>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</si>
  <si>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</si>
  <si>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</si>
  <si>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</si>
  <si>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</si>
  <si>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</si>
  <si>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</si>
  <si>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</si>
  <si>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</si>
  <si>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</si>
  <si>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</si>
  <si>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</si>
  <si>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</si>
  <si>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</si>
  <si>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</si>
  <si>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</si>
  <si>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</si>
  <si>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</si>
  <si>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</si>
  <si>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</si>
  <si>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</si>
  <si>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</si>
  <si>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</si>
  <si>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</si>
  <si>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</si>
  <si>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</si>
  <si>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</si>
  <si>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</si>
  <si>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</si>
  <si>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</si>
  <si>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</si>
  <si>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</si>
  <si>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</si>
  <si>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</si>
  <si>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</si>
  <si>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</si>
  <si>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</si>
  <si>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</si>
  <si>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</si>
  <si>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</si>
  <si>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</si>
  <si>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</si>
  <si>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</si>
  <si>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</si>
  <si>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</si>
  <si>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</si>
  <si>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</si>
  <si>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</si>
  <si>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</si>
  <si>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</si>
  <si>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</si>
  <si>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</si>
  <si>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</si>
  <si>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</si>
  <si>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</si>
  <si>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</si>
  <si>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</si>
  <si>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</si>
  <si>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</si>
  <si>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</si>
  <si>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</si>
  <si>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</si>
  <si>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</si>
  <si>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</si>
  <si>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</si>
  <si>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</si>
  <si>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</si>
  <si>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</si>
  <si>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</si>
  <si>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</si>
  <si>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</si>
  <si>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</si>
  <si>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</si>
  <si>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</si>
  <si>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</si>
  <si>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</si>
  <si>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</si>
  <si>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</si>
  <si>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</si>
  <si>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</si>
  <si>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</si>
  <si>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</si>
  <si>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</si>
  <si>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</si>
  <si>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</si>
  <si>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</si>
  <si>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</si>
  <si>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</si>
  <si>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</si>
  <si>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</si>
  <si>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</si>
  <si>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</si>
  <si>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</si>
  <si>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</si>
  <si>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</si>
  <si>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</si>
  <si>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</si>
  <si>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</si>
  <si>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</si>
  <si>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</si>
  <si>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</si>
  <si>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</si>
  <si>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</si>
  <si>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</si>
  <si>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</si>
  <si>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</si>
  <si>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</si>
  <si>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</si>
  <si>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</si>
  <si>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</si>
  <si>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</si>
  <si>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</si>
  <si>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</si>
  <si>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</si>
  <si>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</si>
  <si>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</si>
  <si>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</si>
  <si>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</si>
  <si>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</si>
  <si>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</si>
  <si>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</si>
  <si>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</si>
  <si>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</si>
  <si>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</si>
  <si>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</si>
  <si>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</si>
  <si>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</si>
  <si>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</si>
  <si>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</si>
  <si>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</si>
  <si>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</si>
  <si>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</si>
  <si>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</si>
  <si>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</si>
  <si>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</si>
  <si>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</si>
  <si>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</si>
  <si>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</si>
  <si>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</si>
  <si>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</si>
  <si>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</si>
  <si>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</si>
  <si>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</si>
  <si>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</si>
  <si>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</si>
  <si>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</si>
  <si>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</si>
  <si>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</si>
  <si>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</si>
  <si>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</si>
  <si>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</si>
  <si>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</si>
  <si>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</si>
  <si>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</si>
  <si>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</si>
  <si>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</si>
  <si>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</si>
  <si>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</si>
  <si>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</si>
  <si>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</si>
  <si>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</si>
  <si>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</si>
  <si>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</si>
  <si>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</si>
  <si>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</si>
  <si>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</si>
  <si>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</si>
  <si>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</si>
  <si>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</si>
  <si>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</si>
  <si>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</si>
  <si>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</si>
  <si>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</si>
  <si>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</si>
  <si>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</si>
  <si>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</si>
  <si>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</si>
  <si>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</si>
  <si>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</si>
  <si>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</si>
  <si>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</si>
  <si>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</si>
  <si>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</si>
  <si>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</si>
  <si>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</si>
  <si>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</si>
  <si>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</si>
  <si>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</si>
  <si>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</si>
  <si>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</si>
  <si>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</si>
  <si>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</si>
  <si>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</si>
  <si>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</si>
  <si>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</si>
  <si>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</si>
  <si>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</si>
  <si>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</si>
  <si>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</si>
  <si>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</si>
  <si>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</si>
  <si>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</si>
  <si>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</si>
  <si>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</si>
  <si>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</si>
  <si>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</si>
  <si>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</si>
  <si>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</si>
  <si>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</si>
  <si>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</si>
  <si>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</si>
  <si>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</si>
  <si>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</si>
  <si>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</si>
  <si>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</si>
  <si>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</si>
  <si>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</si>
  <si>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</si>
  <si>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</si>
  <si>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</si>
  <si>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</si>
  <si>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</si>
  <si>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</si>
  <si>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</si>
  <si>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</si>
  <si>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</si>
  <si>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</si>
  <si>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</si>
  <si>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</si>
  <si>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</si>
  <si>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</si>
  <si>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</si>
  <si>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</si>
  <si>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</si>
  <si>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</si>
  <si>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</si>
  <si>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</si>
  <si>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</si>
  <si>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</si>
  <si>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</si>
  <si>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</si>
  <si>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</si>
  <si>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</si>
  <si>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</si>
  <si>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</si>
  <si>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</si>
  <si>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</si>
  <si>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</si>
  <si>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</si>
  <si>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</si>
  <si>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</si>
  <si>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</si>
  <si>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</si>
  <si>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</si>
  <si>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</si>
  <si>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</si>
  <si>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</si>
  <si>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</si>
  <si>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</si>
  <si>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</si>
  <si>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</si>
  <si>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</si>
  <si>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</si>
  <si>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</si>
  <si>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</si>
  <si>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</si>
  <si>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</si>
  <si>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</si>
  <si>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</si>
  <si>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</si>
  <si>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</si>
  <si>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</si>
  <si>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</si>
  <si>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</si>
  <si>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</si>
  <si>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</si>
  <si>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</si>
  <si>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No Pcm</t>
  </si>
  <si>
    <t xml:space="preserve">sceco blackout and team securing hUB Site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</si>
  <si>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</si>
  <si>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</si>
  <si>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</si>
  <si>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</si>
  <si>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</si>
  <si>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</si>
  <si>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</si>
  <si>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</si>
  <si>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</si>
  <si>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</si>
  <si>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</si>
  <si>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</si>
  <si>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</si>
  <si>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</si>
  <si>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</si>
  <si>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</si>
  <si>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</si>
  <si>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</si>
  <si>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</si>
  <si>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</si>
  <si>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PCM-20251207-00002318</t>
  </si>
  <si>
    <t xml:space="preserve">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</si>
</sst>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6" totalsRowShown="0" headerRowDxfId="13" tableBorderDxfId="12">
  <autoFilter ref="A1:L39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336.01440266204008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45998.96282847222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45998.96282847222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45998.96282847222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45998.96282847222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45998.96282847222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45998.96282847222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45998.96282847222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45998.96282847222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45998.96282847222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45998.96282847222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45998.96282847222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45998.96282847222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45998.96282847222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45998.96282847222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45998.96282847222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45998.96282847222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45998.96282847222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45998.96282847222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45998.96282847222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45998.96282847222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45998.96282847222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45998.96282847222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45998.96282847222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45998.96282847222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45998.96282847222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45998.96282847222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45998.96282847222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45998.96282847222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45998.96282847222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45998.96282847222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45998.96282847222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45998.96282847222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45998.96282847222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45998.96282847222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45998.96282847222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45998.96282847222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45998.96282847222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45998.96282847222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45998.96282847222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45998.96282847222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45998.96282847222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45998.96282847222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45998.96282847222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45998.96282847222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45998.96282847222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45998.96282847222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45998.96282847222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45998.96282847222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45998.96282847222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45998.96282847222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45998.96282847222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45998.96282847222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45998.96282847222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45998.96282847222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45998.96282847222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45998.96282847222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45998.96282847222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45998.96282847222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45998.96282847222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45998.96282847222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45998.96282847222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45998.96282847222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45998.96282847222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45998.96282847222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45998.96282847222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45998.96282847222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45998.96282847222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45998.96282847222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45998.96282847222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45998.96282847222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45998.96282847222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45998.96282847222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45998.96282847222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45998.96282847222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45998.96282847222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45998.96282847222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45998.96282847222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45998.96282847222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45998.96282847222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45998.96282847222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45998.96282847222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45998.96282847222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45998.96282847222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45998.96282847222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45998.96282847222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45998.96282847222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45998.96282847222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45998.96282847222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45998.96282847222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45998.96282847222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45998.96282847222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45998.96282847222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45998.96282847222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45998.96282847222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45998.96282847222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45998.96282847222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45998.96282847222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45998.96282847222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45998.96282847222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45998.96282847222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45998.96282847222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45998.96282847222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45998.96282847222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45998.96282847222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45998.96282847222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45998.96282847222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45998.96282847222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45998.96282847222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45998.96282847222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45998.96282847222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45998.96282847222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45998.96282847222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45998.96282847222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45998.96282847222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45998.96282847222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45998.96282847222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45998.96282847222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45998.96282847222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45998.96282847222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45998.96282847222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45998.96282847222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45998.96282847222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45998.96282847222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45998.96282847222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45998.96282847222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45998.96282847222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45998.96282847222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45998.96282847222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45998.96282847222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45998.96282847222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45998.96282847222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45998.96282847222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45998.96282847222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45998.96282847222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45998.96282847222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45998.96282847222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45998.96282847222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45998.96282847222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45998.96282847222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45998.96282847222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45998.96282847222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45998.96282847222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45998.96282847222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45998.96282847222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45998.96282847222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45998.96282847222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45998.96282847222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45998.96282847222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45998.96282847222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45998.96282847222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45998.96282847222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45998.96282847222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45998.96282847222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45998.96282847222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45998.96282847222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45998.96282847222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45998.96282847222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45998.96282847222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45998.96282847222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45998.96282847222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45998.96282847222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45998.96282847222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45998.96282847222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45998.96282847222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45998.96282847222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45998.96282847222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45998.96282847222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45998.96282847222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45998.96282847222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45998.96282847222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45998.96282847222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45998.96282847222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45998.96282847222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45998.96282847222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45998.96282847222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45998.96282847222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45998.96282847222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45998.96282847222</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A8C6F886-5422-4B18-8CD3-77EBFA4244B1}"/>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173.96299062500475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14.575409606484754</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1.6074465277779382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4.2180324075161479E-2</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ca="1">IFERROR(NOW()-F7,"-")</f>
        <v>45998.96282847222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45998.96282847222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45998.96282847222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45998.96282847222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45998.96282847222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45998.96282847222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45998.96282847222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45998.96282847222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45998.96282847222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45998.96282847222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45998.96282847222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45998.96282847222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45998.96282847222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45998.96282847222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45998.96282847222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45998.96282847222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45998.96282847222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45998.96282847222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45998.96282847222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45998.96282847222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45998.96282847222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45998.96282847222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45998.96282847222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45998.96282847222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45998.96282847222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45998.96282847222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45998.96282847222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45998.96282847222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45998.96282847222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45998.96282847222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45998.96282847222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45998.96282847222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45998.96282847222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45998.96282847222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45998.96282847222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45998.96282847222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45998.96282847222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45998.96282847222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45998.96282847222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45998.96282847222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45998.96282847222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45998.96282847222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45998.96282847222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45998.96282847222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45998.96282847222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45998.96282847222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45998.96282847222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45998.96282847222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45998.96282847222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45998.96282847222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45998.96282847222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45998.96282847222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45998.96282847222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45998.96282847222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45998.96282847222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45998.96282847222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45998.96282847222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45998.96282847222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45998.96282847222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45998.96282847222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45998.96282847222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45998.96282847222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45998.96282847222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45998.96282847222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45998.96282847222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45998.96282847222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45998.96282847222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45998.96282847222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45998.96282847222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45998.96282847222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45998.96282847222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45998.96282847222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45998.96282847222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45998.96282847222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45998.96282847222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45998.96282847222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45998.96282847222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45998.96282847222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45998.96282847222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45998.96282847222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45998.96282847222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45998.96282847222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45998.96282847222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45998.96282847222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45998.96282847222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45998.96282847222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45998.96282847222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45998.96282847222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45998.96282847222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45998.96282847222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45998.96282847222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45998.96282847222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45998.96282847222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45998.96282847222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45998.96282847222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45998.96282847222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45998.96282847222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45998.96282847222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45998.96282847222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45998.96282847222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45998.96282847222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45998.96282847222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45998.96282847222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45998.96282847222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45998.96282847222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45998.96282847222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45998.96282847222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45998.96282847222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45998.96282847222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45998.96282847222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45998.96282847222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45998.96282847222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45998.96282847222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45998.96282847222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45998.96282847222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45998.96282847222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45998.96282847222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45998.96282847222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45998.96282847222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45998.96282847222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45998.96282847222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45998.96282847222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45998.96282847222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45998.96282847222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45998.96282847222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45998.96282847222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45998.96282847222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45998.96282847222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45998.96282847222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45998.96282847222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45998.96282847222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45998.96282847222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45998.96282847222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45998.96282847222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45998.96282847222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45998.96282847222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45998.96282847222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45998.96282847222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45998.96282847222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45998.96282847222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45998.96282847222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45998.96282847222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45998.96282847222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45998.96282847222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45998.96282847222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45998.96282847222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45998.96282847222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45998.96282847222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45998.96282847222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45998.96282847222</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45998.96282847222</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45998.96282847222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45998.96282847222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45998.96282847222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45998.96282847222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45998.96282847222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45998.96282847222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45998.96282847222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45998.96282847222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45998.96282847222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45998.96282847222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45998.96282847222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45998.96282847222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45998.96282847222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45998.96282847222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45998.96282847222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45998.96282847222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45998.96282847222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45998.96282847222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45998.96282847222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45998.96282847222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45998.96282847222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45998.96282847222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45998.96282847222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45998.96282847222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45998.96282847222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45998.96282847222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45998.96282847222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45998.96282847222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45998.96282847222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45998.96282847222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45998.96282847222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45998.96282847222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45998.96282847222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45998.96282847222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45998.96282847222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45998.96282847222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45998.96282847222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45998.96282847222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45998.96282847222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45998.96282847222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45998.96282847222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45998.96282847222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45998.96282847222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45998.96282847222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45998.96282847222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45998.96282847222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45998.96282847222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45998.96282847222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45998.96282847222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45998.96282847222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45998.96282847222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45998.96282847222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45998.96282847222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45998.96282847222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45998.96282847222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45998.96282847222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45998.96282847222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45998.96282847222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45998.96282847222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45998.96282847222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45998.96282847222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45998.96282847222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45998.96282847222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45998.96282847222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45998.96282847222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45998.96282847222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45998.96282847222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45998.96282847222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45998.96282847222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45998.96282847222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45998.96282847222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45998.96282847222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45998.96282847222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45998.96282847222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45998.96282847222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45998.96282847222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45998.96282847222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45998.96282847222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45998.96282847222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45998.96282847222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45998.96282847222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45998.96282847222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45998.96282847222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45998.96282847222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45998.96282847222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45998.96282847222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45998.96282847222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45998.96282847222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45998.96282847222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45998.96282847222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45998.96282847222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45998.96282847222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45998.96282847222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45998.96282847222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45998.96282847222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45998.96282847222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45998.96282847222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45998.96282847222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45998.96282847222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45998.96282847222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45998.96282847222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45998.96282847222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45998.96282847222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45998.96282847222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45998.96282847222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45998.96282847222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45998.96282847222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45998.96282847222</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45998.96282847222</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workbookViewId="0">
      <selection activeCell="H3" sqref="H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45998.96282847222</v>
      </c>
      <c r="H2" s="22">
        <v>45998.510266203702</v>
      </c>
      <c r="I2" s="19" t="str">
        <f>IFERROR(VLOOKUP(D2,DB!A:F,6,0),"")</f>
        <v>SCECO</v>
      </c>
      <c r="J2" s="18" t="str">
        <f>IFERROR(VLOOKUP(D2,DB!A:G,7,0),"")</f>
        <v>Vandalized</v>
      </c>
      <c r="K2" s="42" t="s">
        <v>39122</v>
      </c>
      <c r="L2" s="23" t="str">
        <f>IFERROR(VLOOKUP(D2,DB!A:I,9,0),"")</f>
        <v>Latis</v>
      </c>
    </row>
    <row r="3" spans="1:13" ht="15" customHeight="1">
      <c r="A3" s="19"/>
      <c r="B3" s="58" t="str">
        <f>IFERROR(VLOOKUP(D3,DB!A:K,11,0),"")</f>
        <v/>
      </c>
      <c r="C3" s="18"/>
      <c r="D3" s="154"/>
      <c r="E3" s="18"/>
      <c r="F3" s="20"/>
      <c r="G3" s="21">
        <f t="shared" ref="G3" ca="1" si="0">IFERROR(NOW()-F3,"-")</f>
        <v>45998.962828587966</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ref="G4:G67" ca="1" si="1">IFERROR(NOW()-F4,"-")</f>
        <v>45998.962828587966</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45998.962828587966</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45998.962828587966</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45998.962828587966</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45998.962828587966</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45998.962828587966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45998.962828587966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45998.962828587966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45998.962828587966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45998.962828587966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45998.962828587966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45998.962828587966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45998.962828587966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45998.962828587966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45998.962828587966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45998.962828587966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45998.962828587966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45998.962828587966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45998.962828587966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45998.962828587966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45998.962828587966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45998.962828587966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45998.962828587966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45998.962828587966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45998.962828587966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45998.962828587966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45998.962828587966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45998.962828587966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45998.962828587966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45998.962828587966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45998.962828587966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45998.962828587966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45998.962828587966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45998.962828587966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45998.962828587966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45998.962828587966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45998.962828587966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45998.962828587966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45998.962828587966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45998.962828587966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45998.962828587966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45998.962828587966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45998.962828587966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45998.962828587966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45998.962828587966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45998.962828587966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45998.962828587966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45998.962828587966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45998.962828587966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45998.962828587966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45998.962828587966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45998.962828587966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45998.962828587966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45998.962828587966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45998.962828587966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45998.962828587966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45998.962828587966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45998.962828587966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45998.962828587966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45998.962828587966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45998.962828587966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45998.962828587966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45998.962828587966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45998.962828587966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45998.962828587966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45998.962828587966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45998.962828587966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45998.962828587966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45998.962828587966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45998.962828587966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45998.962828587966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45998.962828587966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45998.962828587966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45998.962828587966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45998.962828587966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45998.962828587966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45998.962828587966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45998.962828587966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45998.962828587966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45998.962828587966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45998.962828587966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45998.962828587966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45998.962828587966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45998.962828587966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45998.962828587966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45998.962828587966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45998.962828587966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45998.962828587966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45998.962828587966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45998.962828587966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45998.962828587966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45998.962828587966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45998.962828587966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45998.962828587966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45998.962828587966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45998.962828587966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45998.962828587966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45998.962828587966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45998.962828587966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45998.962828587966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45998.962828587966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45998.962828587966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45998.962828587966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45998.962828587966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45998.962828587966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45998.962828587966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45998.962828587966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45998.962828587966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45998.962828587966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45998.962828587966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45998.962828587966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45998.962828587966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45998.962828587966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45998.962828587966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45998.962828587966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45998.962828587966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45998.962828587966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45998.962828587966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45998.962828587966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45998.962828587966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45998.962828587966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45998.962828587966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45998.962828587966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45998.962828587966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45998.962828587966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45998.962828587966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45998.962828587966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45998.962828587966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45998.962828587966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45998.962828587966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45998.962828587966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45998.962828587966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45998.962828587966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45998.962828587966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45998.962828587966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45998.962828587966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45998.962828587966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45998.962828587966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45998.962828587966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45998.962828587966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45998.962828587966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45998.962828587966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45998.962828587966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45998.962828587966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45998.962828587966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45998.962828587966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45998.962828587966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45998.962828587966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45998.962828587966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45998.962828587966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45998.962828587966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45998.962828587966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45998.962828587966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45998.962828587966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45998.962828587966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45998.962828587966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45998.962828587966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45998.962828587966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45998.962828587966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45998.962828587966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45998.962828587966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45998.962828587966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45998.962828587966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45998.962828587966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45998.962828587966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45998.962828587966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45998.962828587966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45998.962828587966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45998.962828587966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45998.962828587966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45998.962828587966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45998.962828587966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45998.962828587966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45998.962828587966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45998.962828587966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45998.962828587966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45998.962828587966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45998.962828587966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45998.962828587966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45998.962828587966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45998.962828587966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45998.962828587966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45998.962828587966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45998.962828587966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45998.962828587966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45998.962828587966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45998.962828587966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45998.962828587966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45998.962828587966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45998.962828587966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45998.962828587966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45998.962828587966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45998.962828587966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45998.962828587966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45998.962828587966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45998.962828587966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45998.962828587966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45998.962828587966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45998.962828587966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45998.962828587966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45998.962828587966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45998.962828587966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45998.962828587966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45998.962828587966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45998.962828587966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45998.962828587966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45998.962828587966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45998.962828587966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45998.962828587966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45998.962828587966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45998.962828587966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45998.962828587966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45998.962828587966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45998.962828587966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45998.962828587966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45998.962828587966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45998.962828587966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45998.962828587966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45998.962828587966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45998.962828587966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45998.962828587966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45998.962828587966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45998.962828587966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45998.962828587966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45998.962828587966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45998.962828587966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45998.962828587966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45998.962828587966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45998.962828587966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45998.962828587966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45998.962828587966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45998.962828587966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45998.962828587966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45998.962828587966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45998.962828587966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45998.962828587966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45998.962828587966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45998.962828587966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45998.962828587966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45998.962828587966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45998.962828587966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45998.962828587966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45998.962828587966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45998.962828587966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45998.962828587966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45998.962828587966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45998.962828587966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45998.962828587966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45998.962828587966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45998.962828587966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45998.962828587966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45998.962828587966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45998.962828587966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45998.962828587966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45998.962828587966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45998.962828587966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45998.962828587966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45998.962828587966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45998.962828587966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45998.962828587966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45998.962828587966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45998.962828587966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45998.962828587966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45998.962828587966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45998.962828587966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45998.962828587966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45998.962828587966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45998.962828587966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45998.962828587966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45998.962828587966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45998.962828587966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45998.962828587966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45998.962828587966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45998.962828587966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45998.962828587966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45998.962828587966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45998.962828587966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45998.962828587966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45998.962828587966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45998.962828587966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45998.962828587966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45998.962828587966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45998.962828587966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45998.962828587966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45998.962828587966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45998.962828587966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45998.962828587966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45998.962828587966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45998.962828587966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45998.962828587966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45998.962828587966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45998.962828587966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45998.962828587966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45998.962828587966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45998.962828587966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45998.962828587966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45998.962828587966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45998.962828587966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45998.962828587966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45998.962828587966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45998.962828587966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45998.962828587966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45998.962828587966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45998.962828587966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45998.962828587966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45998.962828587966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45998.962828587966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45998.962828587966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45998.962828587966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45998.962828587966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45998.962828587966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45998.962828587966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45998.962828587966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45998.962828587966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45998.962828587966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45998.962828587966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45998.962828587966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45998.962828587966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45998.962828587966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45998.962828587966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45998.962828587966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45998.962828587966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45998.962828587966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45998.962828587966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45998.962828587966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45998.962828587966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45998.962828587966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45998.962828587966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45998.962828587966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45998.962828587966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45998.962828587966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45998.962828587966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45998.962828587966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45998.962828587966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45998.962828587966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45998.962828587966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45998.962828587966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45998.962828587966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45998.962828587966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45998.962828587966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45998.962828587966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45998.962828587966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45998.962828587966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45998.962828587966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45998.962828587966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45998.962828587966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45998.962828587966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45998.962828587966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45998.962828587966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45998.962828587966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45998.962828587966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45998.962828587966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45998.962828587966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45998.962828587966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45998.962828587966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45998.962828587966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45998.962828587966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45998.962828587966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45998.962828587966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45998.962828587966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45998.962828587966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45998.962828587966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45998.962828587966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45998.962828587966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45998.962828587966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45998.962828587966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45998.962828587966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45998.962828587966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45998.962828587966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45998.962828587966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45998.962828587966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45998.962828587966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45998.962828587966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45998.962828587966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45998.962828587966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45998.962828587966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45998.962828587966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45998.962828587966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45998.962828587966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45998.962828587966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45998.962828587966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45998.962828587966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45998.962828587966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45998.962828587966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45998.962828587966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45998.962828587966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45998.962828587966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45998.962828587966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45998.962828587966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45998.962828587966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45998.962828587966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45998.962828587966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45998.962828587966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45998.962828587966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45998.962828587966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45998.962828587966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45998.962828587966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45998.962828587966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45998.962828587966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45998.962828587966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45998.962828587966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45998.962828587966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45998.962828587966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45998.962828587966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45998.962828587966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45998.962828587966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45998.962828587966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45998.962828587966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45998.962828587966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45998.962828587966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45998.962828587966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45998.962828587966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45998.962828587966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45998.962828587966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45998.962828587966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45998.962828587966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45998.962828587966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45998.962828587966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45998.962828587966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45998.962828587966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45998.962828587966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45998.962828587966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45998.962828587966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45998.962828587966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45998.962828587966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45998.962828587966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45998.962828587966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45998.962828587966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45998.962828587966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45998.962828587966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45998.962828587966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45998.962828587966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45998.962828587966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45998.962828587966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45998.962828587966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45998.962828587966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45998.962828587966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45998.962828587966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45998.962828587966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45998.962828587966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45998.962828587966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45998.962828587966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45998.962828587966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45998.962828587966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45998.962828587966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45998.962828587966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45998.962828587966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45998.962828587966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45998.962828587966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45998.962828587966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45998.962828587966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45998.962828587966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45998.962828587966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45998.962828587966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45998.962828587966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45998.962828587966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45998.962828587966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45998.962828587966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45998.962828587966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45998.962828587966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45998.962828587966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45998.962828587966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45998.962828587966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45998.962828587966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45998.962828587966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45998.962828587966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45998.962828587966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45998.962828587966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45998.962828587966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45998.962828587966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45998.962828587966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45998.962828587966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45998.962828587966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45998.962828587966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45998.962828587966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45998.962828587966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45998.962828587966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45998.962828587966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45998.962828587966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45998.962828587966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45998.962828587966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45998.962828587966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45998.962828587966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45998.962828587966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45998.962828587966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45998.962828587966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45998.962828587966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45998.962828587966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45998.962828587966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45998.962828587966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45998.962828587966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45998.962828587966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45998.962828587966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45998.962828587966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45998.962828587966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45998.962828587966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45998.962828587966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45998.962828587966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45998.962828587966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45998.962828587966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45998.962828587966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45998.962828587966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45998.962828587966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45998.962828587966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45998.962828587966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45998.962828587966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45998.962828587966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45998.962828587966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45998.962828587966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45998.962828587966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45998.962828587966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45998.962828587966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45998.962828587966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45998.962828587966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45998.962828587966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45998.962828587966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45998.962828587966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45998.962828587966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45998.962828587966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45998.962828587966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45998.962828587966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45998.962828587966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45998.962828587966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45998.962828587966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45998.962828587966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45998.962828587966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45998.962828587966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45998.962828587966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45998.962828587966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45998.962828587966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45998.962828587966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45998.962828587966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45998.962828587966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45998.962828587966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45998.962828587966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45998.962828587966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45998.962828587966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45998.962828587966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45998.962828587966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45998.962828587966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45998.962828587966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45998.962828587966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45998.962828587966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45998.962828587966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45998.962828587966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45998.962828587966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45998.962828587966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45998.962828587966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45998.962828587966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45998.962828587966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45998.962828587966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45998.962828587966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45998.962828587966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45998.962828587966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45998.962828587966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45998.962828587966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45998.962828587966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45998.962828587966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45998.962828587966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45998.962828587966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45998.962828587966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45998.962828587966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45998.962828587966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45998.962828587966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45998.962828587966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45998.962828587966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45998.962828587966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45998.962828587966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45998.962828587966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45998.962828587966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45998.962828587966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45998.962828587966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45998.962828587966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45998.962828587966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45998.962828587966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45998.962828587966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45998.962828587966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45998.962828587966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45998.962828587966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45998.962828587966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45998.962828587966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45998.962828587966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45998.962828587966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45998.962828587966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45998.962828587966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45998.962828587966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45998.962828587966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45998.962828587966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45998.962828587966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45998.962828587966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45998.962828587966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45998.962828587966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45998.962828587966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45998.962828587966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45998.962828587966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45998.962828587966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45998.962828587966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45998.962828587966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45998.962828587966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45998.962828587966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45998.962828587966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45998.962828587966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45998.962828587966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45998.962828587966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45998.962828587966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45998.962828587966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45998.962828587966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45998.962828587966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45998.962828587966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45998.962828587966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45998.962828587966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45998.962828587966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45998.962828587966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45998.962828587966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45998.962828587966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45998.962828587966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45998.962828587966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45998.962828587966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45998.962828587966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45998.962828587966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45998.962828587966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45998.962828587966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45998.962828587966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45998.962828587966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45998.962828587966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45998.962828587966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45998.962828587966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45998.962828587966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45998.962828587966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45998.962828587966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45998.962828587966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45998.962828587966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45998.962828587966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45998.962828587966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45998.962828587966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45998.962828587966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45998.962828587966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45998.962828587966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45998.962828587966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45998.962828587966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45998.962828587966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45998.962828587966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45998.962828587966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45998.962828587966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45998.962828587966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45998.962828587966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45998.962828587966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45998.962828587966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45998.962828587966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45998.962828587966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45998.962828587966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45998.962828587966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45998.962828587966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45998.962828587966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45998.962828587966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45998.962828587966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45998.962828587966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45998.962828587966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45998.962828587966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45998.962828587966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45998.962828587966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45998.962828587966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45998.962828587966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45998.962828587966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45998.962828587966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45998.962828587966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45998.962828587966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45998.962828587966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45998.962828587966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45998.962828587966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45998.962828587966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45998.962828587966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45998.962828587966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45998.962828587966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45998.962828587966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45998.962828587966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45998.962828587966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45998.962828587966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45998.962828587966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45998.962828587966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45998.962828587966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45998.962828587966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45998.962828587966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45998.962828587966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45998.962828587966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45998.962828587966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45998.962828587966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45998.962828587966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45998.962828587966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45998.962828587966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45998.962828587966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45998.962828587966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45998.962828587966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45998.962828587966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45998.962828587966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45998.962828587966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45998.962828587966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45998.962828587966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45998.962828587966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45998.962828587966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45998.962828587966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45998.962828587966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45998.962828587966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45998.962828587966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45998.962828587966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45998.962828587966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45998.962828587966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45998.962828587966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45998.962828587966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45998.962828587966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45998.962828587966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45998.962828587966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45998.962828587966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45998.962828587966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45998.962828587966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45998.962828587966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45998.962828587966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45998.962828587966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45998.962828587966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45998.962828587966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45998.962828587966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45998.962828587966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45998.962828587966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45998.962828587966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45998.962828587966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45998.962828587966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45998.962828587966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45998.962828587966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45998.962828587966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45998.962828587966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45998.962828587966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45998.962828587966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45998.962828587966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45998.962828587966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45998.962828587966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45998.962828587966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45998.962828587966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45998.962828587966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45998.962828587966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45998.962828587966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45998.962828587966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45998.962828587966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45998.962828587966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45998.962828587966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45998.962828587966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45998.962828587966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45998.962828587966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45998.962828587966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45998.962828587966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45998.962828587966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45998.962828587966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45998.962828587966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45998.962828587966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45998.962828587966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45998.962828587966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45998.962828587966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45998.962828587966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45998.962828587966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45998.962828587966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45998.962828587966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45998.962828587966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45998.962828587966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45998.962828587966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45998.962828587966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45998.962828587966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45998.962828587966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45998.962828587966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45998.962828587966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45998.962828587966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45998.962828587966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45998.962828587966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45998.962828587966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45998.962828587966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45998.962828587966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45998.962828587966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45998.962828587966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45998.962828587966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45998.962828587966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45998.962828587966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45998.962828587966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45998.962828587966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45998.962828587966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45998.962828587966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45998.962828587966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45998.962828587966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45998.962828587966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45998.962828587966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45998.962828587966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45998.962828587966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45998.962828587966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45998.962828587966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45998.962828587966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45998.962828587966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45998.962828587966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45998.962828587966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45998.962828587966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45998.962828587966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45998.962828587966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45998.962828587966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45998.962828587966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45998.962828587966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45998.962828587966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45998.962828587966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45998.962828587966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45998.962828587966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45998.962828587966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45998.962828587966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45998.962828587966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45998.962828587966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45998.962828587966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45998.962828587966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45998.962828587966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45998.962828587966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45998.962828587966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45998.962828587966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45998.962828587966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45998.962828587966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45998.962828587966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45998.962828587966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45998.962828587966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45998.962828587966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45998.962828587966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45998.962828587966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45998.962828587966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45998.962828587966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45998.962828587966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45998.962828587966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45998.962828587966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45998.962828587966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45998.962828587966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45998.962828587966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45998.962828587966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45998.962828587966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45998.962828587966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45998.962828587966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45998.962828587966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45998.962828587966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45998.962828587966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45998.962828587966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45998.962828587966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45998.962828587966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45998.962828587966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45998.962828587966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45998.962828587966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45998.962828587966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45998.962828587966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45998.962828587966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45998.962828587966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45998.962828587966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45998.962828587966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45998.962828587966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45998.962828587966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45998.962828587966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45998.962828587966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45998.962828587966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45998.962828587966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45998.962828587966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45998.962828587966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45998.962828587966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45998.962828587966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45998.962828587966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45998.962828587966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45998.962828587966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45998.962828587966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45998.962828587966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45998.962828587966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45998.962828587966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45998.962828587966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45998.962828587966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45998.962828587966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45998.962828587966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45998.962828587966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45998.962828587966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45998.962828587966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45998.962828587966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45998.962828587966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45998.962828587966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45998.962828587966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45998.962828587966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45998.962828587966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45998.962828587966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45998.962828587966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45998.962828587966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45998.962828587966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45998.962828587966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45998.962828587966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45998.962828587966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45998.962828587966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45998.962828587966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45998.962828587966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45998.962828587966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45998.962828587966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45998.962828587966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45998.962828587966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45998.962828587966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45998.962828587966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45998.962828587966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45998.962828587966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45998.962828587966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45998.962828587966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45998.962828587966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45998.962828587966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45998.962828587966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45998.962828587966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45998.962828587966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45998.962828587966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45998.962828587966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45998.962828587966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45998.962828587966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45998.962828587966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45998.962828587966</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295.48211099537002</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39109</v>
      </c>
      <c r="F3" s="91">
        <v>45997.533333333333</v>
      </c>
      <c r="G3" s="92">
        <f t="shared" ref="G3:G44" ca="1" si="0">IFERROR(NOW()-F3,"")</f>
        <v>1.4294952546333661</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0.16868506944592809</v>
      </c>
      <c r="H4" s="91">
        <v>45998.664027777777</v>
      </c>
      <c r="I4" s="107" t="str">
        <f>IFERROR(VLOOKUP(D4,DB!A:F,6,0),"")</f>
        <v>SCECO</v>
      </c>
      <c r="J4" s="107" t="str">
        <f>IFERROR(VLOOKUP(D4,DB!A:G,7,0),"")</f>
        <v>Vandalized</v>
      </c>
      <c r="K4" s="93" t="s">
        <v>39128</v>
      </c>
      <c r="L4" s="87" t="str">
        <f>IFERROR(VLOOKUP(D4,DB!A:I,9,0),"")</f>
        <v>Latis</v>
      </c>
    </row>
    <row r="5" spans="1:16" ht="15" customHeight="1">
      <c r="A5" s="107"/>
      <c r="B5" s="107" t="str">
        <f>IFERROR(VLOOKUP(D5,DB!A:K,11,0),"")</f>
        <v/>
      </c>
      <c r="C5" s="89"/>
      <c r="D5" s="87"/>
      <c r="E5" s="90"/>
      <c r="F5" s="91"/>
      <c r="G5" s="92">
        <f t="shared" ca="1" si="0"/>
        <v>45998.962828587966</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45998.962828587966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45998.962828587966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45998.962828587966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45998.962828587966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45998.962828587966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45998.962828587966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45998.962828587966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45998.962828587966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45998.962828587966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45998.962828587966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45998.962828587966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45998.962828587966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45998.962828587966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45998.962828587966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45998.962828587966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45998.962828587966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45998.962828587966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45998.962828587966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45998.962828587966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45998.962828587966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45998.962828587966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45998.962828587966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45998.962828587966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45998.962828587966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45998.962828587966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45998.962828587966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45998.962828587966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45998.962828587966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45998.962828587966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45998.962828587966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45998.962828587966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45998.962828587966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45998.962828587966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45998.962828587966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45998.962828587966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45998.962828587966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45998.962828587966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45998.962828587966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45998.962828587966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45998.962828587966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45998.962828587966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45998.962828587966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45998.962828587966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45998.962828587966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45998.962828587966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45998.962828587966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45998.962828587966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45998.962828587966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45998.962828587966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45998.962828587966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45998.962828587966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45998.962828587966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45998.962828587966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45998.962828587966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45998.962828587966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45998.962828587966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45998.962828587966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45998.962828587966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45998.962828587966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45998.962828587966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45998.962828587966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45998.962828587966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45998.962828587966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45998.962828587966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45998.962828587966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45998.962828587966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45998.962828587966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45998.962828587966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45998.962828587966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45998.962828587966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45998.962828587966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45998.962828587966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45998.962828587966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45998.962828587966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45998.962828587966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45998.962828587966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45998.962828587966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45998.962828587966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45998.962828587966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45998.962828587966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45998.962828587966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45998.962828587966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45998.962828587966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45998.962828587966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45998.962828587966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45998.962828587966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45998.962828587966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45998.962828587966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45998.962828587966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45998.962828587966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45998.962828587966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45998.962828587966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45998.962828587966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45998.962828587966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45998.962828587966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45998.962828587966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45998.962828587966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45998.962828587966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45998.962828587966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45998.962828587966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45998.962828587966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45998.962828587966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45998.962828587966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45998.962828587966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45998.962828587966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45998.962828587966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45998.962828587966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45998.962828587966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45998.962828587966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45998.962828587966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45998.962828587966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45998.962828587966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45998.962828587966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45998.962828587966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45998.962828587966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45998.962828587966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45998.962828587966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45998.962828587966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45998.962828587966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45998.962828587966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45998.962828587966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45998.962828587966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45998.962828587966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45998.962828587966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45998.962828587966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45998.962828587966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45998.962828587966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45998.962828587966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45998.962828587966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45998.962828587966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45998.962828587966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45998.962828587966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45998.962828587966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45998.962828587966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45998.962828587966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45998.962828587966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45998.962828587966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45998.962828587966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45998.962828587966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45998.962828587966</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45998.962828587966</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45998.962828587966</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45998.962828587966</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45998.962828587966</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45998.962828587966</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45998.962828587966</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45998.962828587966</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45998.962828587966</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45998.962828587966</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107.1307684027779</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72.773951273149578</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50.30171747685381</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17.589529976852646</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1.8553400462915306</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R5</v>
      </c>
      <c r="C7" s="37">
        <v>1</v>
      </c>
      <c r="D7" s="37" t="s">
        <v>37284</v>
      </c>
      <c r="E7" s="37" t="s">
        <v>39109</v>
      </c>
      <c r="F7" s="38">
        <v>45998.467928240738</v>
      </c>
      <c r="G7" s="131">
        <f ca="1">IFERROR(NOW()-F7,"")</f>
        <v>0.49490023148246109</v>
      </c>
      <c r="H7" s="38">
        <v>45998.451261574075</v>
      </c>
      <c r="I7" s="37" t="str">
        <f>IFERROR(VLOOKUP(D7,DB!A:F,6,0),"")</f>
        <v>SCECO</v>
      </c>
      <c r="J7" s="37" t="str">
        <f>IFERROR(VLOOKUP(D7,DB!A:G,7,0),"")</f>
        <v>Good+Dead</v>
      </c>
      <c r="K7" s="37" t="s">
        <v>39140</v>
      </c>
      <c r="L7" s="37" t="str">
        <f>IFERROR(VLOOKUP(D7,DB!A:I,9,0),"")</f>
        <v>Latis</v>
      </c>
    </row>
    <row r="8" spans="1:13" ht="30.75">
      <c r="A8" s="37" t="s">
        <v>39141</v>
      </c>
      <c r="B8" s="37" t="str">
        <f>IFERROR(VLOOKUP(D8,DB!A:K,11,0),"")</f>
        <v>R5</v>
      </c>
      <c r="C8" s="37">
        <v>1</v>
      </c>
      <c r="D8" s="37" t="s">
        <v>32884</v>
      </c>
      <c r="E8" s="37" t="s">
        <v>39109</v>
      </c>
      <c r="F8" s="38">
        <v>45998.699166666665</v>
      </c>
      <c r="G8" s="131">
        <f ca="1">IFERROR(NOW()-F8,"")</f>
        <v>0.26366180555487517</v>
      </c>
      <c r="H8" s="38">
        <v>45998.687361111108</v>
      </c>
      <c r="I8" s="37" t="str">
        <f>IFERROR(VLOOKUP(D8,DB!A:F,6,0),"")</f>
        <v>SCECO</v>
      </c>
      <c r="J8" s="37" t="str">
        <f>IFERROR(VLOOKUP(D8,DB!A:G,7,0),"")</f>
        <v>Vandalized+Dead</v>
      </c>
      <c r="K8" s="37" t="s">
        <v>39142</v>
      </c>
      <c r="L8" s="37" t="str">
        <f>IFERROR(VLOOKUP(D8,DB!A:I,9,0),"")</f>
        <v>Latis</v>
      </c>
    </row>
    <row r="9" spans="1:13">
      <c r="A9" s="37"/>
      <c r="B9" s="37" t="str">
        <f>IFERROR(VLOOKUP(D9,DB!A:K,11,0),"")</f>
        <v/>
      </c>
      <c r="C9" s="37"/>
      <c r="D9" s="37"/>
      <c r="E9" s="37"/>
      <c r="F9" s="38"/>
      <c r="G9" s="131">
        <f ca="1">IFERROR(NOW()-F9,"")</f>
        <v>45998.96282847222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45998.96282847222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45998.96282847222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45998.96282847222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45998.96282847222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45998.96282847222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45998.96282847222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45998.96282847222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45998.96282847222</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45998.96282847222</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45998.96282847222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45998.96282847222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45998.96282847222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45998.96282847222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45998.96282847222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45998.96282847222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45998.96282847222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45998.96282847222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45998.96282847222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45998.96282847222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45998.96282847222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45998.96282847222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45998.96282847222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45998.96282847222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45998.96282847222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45998.96282847222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45998.96282847222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45998.96282847222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45998.96282847222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45998.96282847222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45998.96282847222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45998.96282847222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45998.96282847222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45998.96282847222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45998.96282847222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45998.96282847222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45998.96282847222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45998.96282847222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45998.96282847222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45998.96282847222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45998.96282847222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45998.96282847222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45998.96282847222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45998.96282847222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45998.96282847222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45998.96282847222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45998.96282847222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45998.96282847222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45998.96282847222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45998.96282847222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45998.96282847222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45998.96282847222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45998.96282847222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45998.96282847222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45998.96282847222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45998.96282847222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45998.96282847222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45998.96282847222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45998.96282847222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45998.96282847222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45998.96282847222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45998.96282847222</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6"/>
  <sheetViews>
    <sheetView tabSelected="1"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3</v>
      </c>
      <c r="D2" s="115" t="s">
        <v>34702</v>
      </c>
      <c r="E2" s="138" t="s">
        <v>39106</v>
      </c>
      <c r="F2" s="117">
        <v>45998.877071759256</v>
      </c>
      <c r="G2" s="72">
        <f t="shared" ref="G2:G30" ca="1" si="0">IFERROR(NOW()-F2,"-")</f>
        <v>8.5756712964212056E-2</v>
      </c>
      <c r="H2" s="117">
        <v>45998.869502314818</v>
      </c>
      <c r="I2" s="115" t="str">
        <f>IFERROR(VLOOKUP(D2,DB!A:F,6,0),"")</f>
        <v>SCECO</v>
      </c>
      <c r="J2" s="115" t="str">
        <f>IFERROR(VLOOKUP(D2,DB!A:G,7,0),"")</f>
        <v>Vandalized</v>
      </c>
      <c r="K2" s="118" t="s">
        <v>39144</v>
      </c>
      <c r="L2" s="133" t="str">
        <f>IFERROR(VLOOKUP(D2,DB!A:I,9,0),"")</f>
        <v>Latis</v>
      </c>
    </row>
    <row r="3" spans="1:16382" ht="31.5" customHeight="1">
      <c r="A3" s="114"/>
      <c r="B3" s="115" t="str">
        <f>IFERROR(VLOOKUP(D3,DB!A:K,11,0),"")</f>
        <v/>
      </c>
      <c r="C3" s="116"/>
      <c r="D3" s="115"/>
      <c r="E3" s="138"/>
      <c r="F3" s="117"/>
      <c r="G3" s="72">
        <f t="shared" ca="1" si="0"/>
        <v>45998.96282847222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45998.96282847222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45998.96282847222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45998.96282847222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45998.96282847222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45998.96282847222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45998.96282847222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45998.96282847222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45998.96282847222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45998.96282847222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45998.96282847222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45998.96282847222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45998.96282847222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45998.96282847222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45998.96282847222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45998.96282847222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45998.96282847222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45998.96282847222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45998.96282847222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45998.96282847222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45998.96282847222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45998.96282847222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45998.96282847222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45998.96282847222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45998.96282847222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45998.96282847222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45998.96282847222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45998.96282847222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ref="G31:G94" ca="1" si="1">IFERROR(NOW()-F31,"-")</f>
        <v>45998.96282847222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45998.96282847222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45998.96282847222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45998.96282847222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45998.96282847222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45998.96282847222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45998.96282847222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45998.96282847222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45998.96282847222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45998.96282847222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45998.96282847222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45998.96282847222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45998.96282847222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45998.96282847222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45998.96282847222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45998.96282847222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45998.96282847222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45998.96282847222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45998.96282847222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45998.96282847222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45998.96282847222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45998.96282847222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45998.96282847222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45998.96282847222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45998.96282847222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45998.96282847222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45998.96282847222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45998.96282847222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45998.96282847222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45998.96282847222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45998.96282847222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45998.96282847222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45998.96282847222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45998.96282847222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45998.96282847222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45998.96282847222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45998.96282847222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45998.96282847222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45998.96282847222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45998.96282847222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45998.96282847222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45998.96282847222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45998.96282847222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45998.96282847222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45998.96282847222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45998.96282847222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45998.96282847222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45998.96282847222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45998.96282847222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45998.96282847222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45998.96282847222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45998.96282847222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45998.96282847222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45998.96282847222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45998.96282847222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45998.96282847222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45998.96282847222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45998.96282847222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45998.96282847222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45998.96282847222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45998.96282847222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45998.96282847222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45998.96282847222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45998.96282847222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ref="G95:G158" ca="1" si="2">IFERROR(NOW()-F95,"-")</f>
        <v>45998.96282847222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45998.96282847222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45998.96282847222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45998.96282847222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45998.96282847222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45998.96282847222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45998.96282847222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45998.96282847222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45998.96282847222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45998.96282847222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45998.96282847222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45998.96282847222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45998.96282847222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45998.96282847222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45998.96282847222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45998.96282847222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45998.96282847222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45998.96282847222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45998.96282847222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45998.96282847222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45998.96282847222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45998.96282847222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45998.96282847222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45998.96282847222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45998.96282847222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45998.96282847222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45998.96282847222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45998.96282847222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45998.96282847222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45998.96282847222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45998.96282847222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45998.96282847222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45998.96282847222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45998.96282847222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45998.96282847222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45998.96282847222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45998.96282847222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45998.96282847222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45998.96282847222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45998.96282847222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45998.96282847222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45998.96282847222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45998.96282847222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45998.96282847222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45998.96282847222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45998.96282847222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45998.96282847222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45998.96282847222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45998.96282847222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45998.96282847222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45998.96282847222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45998.96282847222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45998.96282847222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45998.96282847222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45998.96282847222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45998.96282847222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45998.96282847222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45998.96282847222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45998.96282847222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45998.96282847222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45998.96282847222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45998.96282847222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45998.96282847222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45998.96282847222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ref="G159:G222" ca="1" si="3">IFERROR(NOW()-F159,"-")</f>
        <v>45998.96282847222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45998.96282847222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45998.96282847222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45998.96282847222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45998.96282847222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45998.96282847222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45998.96282847222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45998.96282847222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45998.96282847222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45998.96282847222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45998.96282847222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45998.96282847222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45998.96282847222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45998.96282847222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45998.96282847222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45998.96282847222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45998.96282847222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45998.96282847222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45998.96282847222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45998.96282847222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45998.96282847222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45998.96282847222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45998.96282847222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45998.96282847222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45998.96282847222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45998.96282847222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45998.96282847222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45998.96282847222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45998.96282847222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45998.96282847222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45998.96282847222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45998.96282847222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45998.96282847222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45998.96282847222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45998.96282847222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45998.96282847222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45998.96282847222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45998.96282847222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45998.96282847222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45998.96282847222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45998.96282847222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45998.96282847222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45998.96282847222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45998.96282847222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45998.96282847222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45998.96282847222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45998.96282847222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45998.96282847222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45998.96282847222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45998.96282847222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45998.96282847222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45998.96282847222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45998.96282847222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45998.96282847222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45998.96282847222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45998.96282847222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45998.96282847222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45998.96282847222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45998.96282847222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45998.96282847222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45998.96282847222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45998.96282847222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45998.96282847222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45998.96282847222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ref="G223:G286" ca="1" si="4">IFERROR(NOW()-F223,"-")</f>
        <v>45998.96282847222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45998.96282847222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45998.96282847222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45998.96282847222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45998.96282847222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45998.96282847222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45998.96282847222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45998.96282847222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45998.96282847222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45998.96282847222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45998.96282847222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45998.96282847222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45998.96282847222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45998.96282847222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45998.96282847222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45998.96282847222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45998.96282847222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45998.96282847222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45998.96282847222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45998.96282847222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45998.96282847222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45998.96282847222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45998.96282847222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45998.96282847222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45998.96282847222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45998.96282847222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45998.96282847222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45998.96282847222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45998.96282847222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45998.96282847222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45998.96282847222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45998.96282847222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45998.96282847222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45998.96282847222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45998.96282847222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45998.96282847222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45998.96282847222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45998.96282847222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45998.96282847222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45998.96282847222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45998.96282847222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45998.96282847222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45998.96282847222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45998.96282847222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45998.96282847222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45998.96282847222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45998.96282847222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45998.96282847222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45998.96282847222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45998.96282847222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45998.96282847222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45998.96282847222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45998.96282847222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45998.96282847222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45998.96282847222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45998.96282847222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45998.96282847222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45998.96282847222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45998.96282847222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45998.96282847222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45998.96282847222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45998.96282847222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45998.96282847222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45998.96282847222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ref="G287:G350" ca="1" si="5">IFERROR(NOW()-F287,"-")</f>
        <v>45998.96282847222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45998.96282847222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45998.96282847222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45998.96282847222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45998.96282847222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45998.96282847222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45998.96282847222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45998.96282847222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45998.96282847222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45998.96282847222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45998.96282847222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45998.96282847222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45998.96282847222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45998.96282847222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45998.96282847222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45998.96282847222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45998.96282847222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45998.96282847222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45998.96282847222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45998.96282847222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45998.96282847222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45998.96282847222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45998.96282847222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45998.96282847222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45998.96282847222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45998.96282847222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45998.96282847222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45998.96282847222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45998.96282847222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45998.96282847222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45998.96282847222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45998.96282847222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45998.96282847222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45998.96282847222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45998.96282847222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45998.96282847222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45998.96282847222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45998.96282847222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45998.96282847222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45998.96282847222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45998.96282847222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45998.96282847222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45998.96282847222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45998.96282847222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45998.96282847222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45998.96282847222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45998.96282847222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45998.96282847222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45998.96282847222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45998.96282847222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45998.96282847222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45998.96282847222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45998.96282847222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45998.96282847222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45998.96282847222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45998.96282847222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45998.96282847222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45998.96282847222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45998.96282847222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45998.96282847222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45998.96282847222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45998.96282847222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45998.96282847222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45998.96282847222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ref="G351:G414" ca="1" si="6">IFERROR(NOW()-F351,"-")</f>
        <v>45998.96282847222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45998.96282847222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45998.96282847222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45998.96282847222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45998.96282847222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45998.96282847222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45998.96282847222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45998.96282847222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45998.96282847222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45998.96282847222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45998.96282847222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45998.96282847222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45998.96282847222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45998.96282847222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45998.96282847222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45998.96282847222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45998.96282847222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45998.96282847222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45998.96282847222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45998.96282847222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45998.96282847222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45998.96282847222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45998.96282847222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45998.96282847222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45998.96282847222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45998.96282847222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45998.96282847222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45998.96282847222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45998.96282847222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45998.96282847222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45998.96282847222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45998.96282847222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45998.96282847222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45998.96282847222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45998.96282847222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45998.96282847222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45998.96282847222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45998.96282847222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45998.96282847222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45998.96282847222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45998.96282847222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45998.96282847222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45998.96282847222</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45998.96282847222</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45998.96282847222</v>
      </c>
      <c r="H395" s="117"/>
      <c r="I395" s="115" t="str">
        <f>IFERROR(VLOOKUP(D395,DB!A:F,6,0),"")</f>
        <v/>
      </c>
      <c r="J395" s="115" t="str">
        <f>IFERROR(VLOOKUP(D395,DB!A:G,7,0),"")</f>
        <v/>
      </c>
      <c r="K395" s="118"/>
      <c r="L395" s="133" t="str">
        <f>IFERROR(VLOOKUP(D395,DB!A:I,9,0),"")</f>
        <v/>
      </c>
    </row>
    <row r="396" spans="1:12" ht="31.5" customHeight="1">
      <c r="A396" s="139"/>
      <c r="B396" s="140" t="str">
        <f>IFERROR(VLOOKUP(D396,DB!A:K,11,0),"")</f>
        <v/>
      </c>
      <c r="C396" s="141"/>
      <c r="D396" s="140"/>
      <c r="E396" s="138"/>
      <c r="F396" s="142"/>
      <c r="G396" s="143">
        <f t="shared" ca="1" si="6"/>
        <v>45998.96282847222</v>
      </c>
      <c r="H396" s="142"/>
      <c r="I396" s="140" t="str">
        <f>IFERROR(VLOOKUP(D396,DB!A:F,6,0),"")</f>
        <v/>
      </c>
      <c r="J396" s="140" t="str">
        <f>IFERROR(VLOOKUP(D396,DB!A:G,7,0),"")</f>
        <v/>
      </c>
      <c r="K396" s="144"/>
      <c r="L396" s="145" t="str">
        <f>IFERROR(VLOOKUP(D396,DB!A:I,9,0),"")</f>
        <v/>
      </c>
    </row>
  </sheetData>
  <dataValidations count="2">
    <dataValidation allowBlank="1" showInputMessage="1" showErrorMessage="1" sqref="E1" xr:uid="{9E1BC488-8814-4F8A-8DBE-742B3278AB71}"/>
    <dataValidation type="list" allowBlank="1" showInputMessage="1" showErrorMessage="1" sqref="E2:E3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2025-12-07T20:08:29Z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