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28" documentId="120_S{2AC9BD13-BADA-5192-A53E-5A8FF88502F6}" xr6:coauthVersionLast="47" xr6:coauthVersionMax="47" xr10:uidLastSave="{21400AFC-1AE6-4806-B2E1-C796401A624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D10" i="3"/>
  <c r="L3" i="4"/>
  <c r="L4" i="4"/>
  <c r="L5" i="4"/>
  <c r="L6" i="4"/>
  <c r="L7"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<sst xmlns="http://schemas.openxmlformats.org/spreadsheetml/2006/main" count="180277" uniqueCount="39125">
  <si>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</si>
  <si>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</si>
  <si>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</si>
  <si>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</si>
  <si>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</si>
  <si>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</si>
  <si>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</si>
  <si>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</si>
  <si>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</si>
  <si>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</si>
  <si>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</si>
  <si>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</si>
  <si>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</si>
  <si>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</si>
  <si>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</si>
  <si>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</si>
  <si>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</si>
  <si>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</si>
  <si>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</si>
  <si>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</si>
  <si>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</si>
  <si>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</si>
  <si>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</si>
  <si>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</si>
  <si>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</si>
  <si>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</si>
  <si>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</si>
  <si>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</si>
  <si>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</si>
  <si>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</si>
  <si>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</si>
  <si>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</si>
  <si>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</si>
  <si>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</si>
  <si>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</si>
  <si>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</si>
  <si>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</si>
  <si>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</si>
  <si>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</si>
  <si>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</si>
  <si>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</si>
  <si>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</si>
  <si>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</si>
  <si>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</si>
  <si>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</si>
  <si>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</si>
  <si>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</si>
  <si>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</si>
  <si>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</si>
  <si>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</si>
  <si>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</si>
  <si>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</si>
  <si>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</si>
  <si>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</si>
  <si>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</si>
  <si>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</si>
  <si>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</si>
  <si>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</si>
  <si>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</si>
  <si>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</si>
  <si>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</si>
  <si>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</si>
  <si>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</si>
  <si>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</si>
  <si>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</si>
  <si>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</si>
  <si>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</si>
  <si>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</si>
  <si>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</si>
  <si>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</si>
  <si>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</si>
  <si>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</si>
  <si>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</si>
  <si>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</si>
  <si>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</si>
  <si>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</si>
  <si>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</si>
  <si>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</si>
  <si>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</si>
  <si>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</si>
  <si>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</si>
  <si>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</si>
  <si>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</si>
  <si>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</si>
  <si>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</si>
  <si>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</si>
  <si>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</si>
  <si>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</si>
  <si>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</si>
  <si>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</si>
  <si>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</si>
  <si>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</si>
  <si>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</si>
  <si>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</si>
  <si>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</si>
  <si>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</si>
  <si>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</si>
  <si>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</si>
  <si>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</si>
  <si>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</si>
  <si>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</si>
  <si>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</si>
  <si>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</si>
  <si>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</si>
  <si>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</si>
  <si>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</si>
  <si>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</si>
  <si>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</si>
  <si>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</si>
  <si>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</si>
  <si>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</si>
  <si>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</si>
  <si>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</si>
  <si>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</si>
  <si>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</si>
  <si>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</si>
  <si>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</si>
  <si>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</si>
  <si>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</si>
  <si>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</si>
  <si>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</si>
  <si>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</si>
  <si>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</si>
  <si>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</si>
  <si>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</si>
  <si>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</si>
  <si>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</si>
  <si>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</si>
  <si>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</si>
  <si>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</si>
  <si>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</si>
  <si>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</si>
  <si>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</si>
  <si>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</si>
  <si>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</si>
  <si>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</si>
  <si>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</si>
  <si>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</si>
  <si>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</si>
  <si>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</si>
  <si>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</si>
  <si>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</si>
  <si>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</si>
  <si>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</si>
  <si>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</si>
  <si>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</si>
  <si>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</si>
  <si>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</si>
  <si>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</si>
  <si>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</si>
  <si>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</si>
  <si>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</si>
  <si>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</si>
  <si>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</si>
  <si>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</si>
  <si>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</si>
  <si>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</si>
  <si>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</si>
  <si>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</si>
  <si>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</si>
  <si>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</si>
  <si>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</si>
  <si>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</si>
  <si>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</si>
  <si>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</si>
  <si>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</si>
  <si>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</si>
  <si>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</si>
  <si>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</si>
  <si>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</si>
  <si>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</si>
  <si>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</si>
  <si>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</si>
  <si>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</si>
  <si>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</si>
  <si>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</si>
  <si>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</si>
  <si>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</si>
  <si>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</si>
  <si>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</si>
  <si>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</si>
  <si>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</si>
  <si>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</si>
  <si>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</si>
  <si>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</si>
  <si>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</si>
  <si>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</si>
  <si>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</si>
  <si>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</si>
  <si>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</si>
  <si>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</si>
  <si>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</si>
  <si>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</si>
  <si>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</si>
  <si>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</si>
  <si>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</si>
  <si>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</si>
  <si>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</si>
  <si>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</si>
  <si>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</si>
  <si>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</si>
  <si>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</si>
  <si>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</si>
  <si>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</si>
  <si>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</si>
  <si>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</si>
  <si>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</si>
  <si>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</si>
  <si>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</si>
  <si>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</si>
  <si>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</si>
  <si>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</si>
  <si>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</si>
  <si>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</si>
  <si>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</si>
  <si>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</si>
  <si>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</si>
  <si>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</si>
  <si>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</si>
  <si>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</si>
  <si>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</si>
  <si>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</si>
  <si>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</si>
  <si>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</si>
  <si>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</si>
  <si>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</si>
  <si>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</si>
  <si>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</si>
  <si>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</si>
  <si>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</si>
  <si>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</si>
  <si>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</si>
  <si>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</si>
  <si>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</si>
  <si>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</si>
  <si>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</si>
  <si>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</si>
  <si>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</si>
  <si>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</si>
  <si>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</si>
  <si>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</si>
  <si>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</si>
  <si>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</si>
  <si>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</si>
  <si>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</si>
  <si>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</si>
  <si>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</si>
  <si>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</si>
  <si>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</si>
  <si>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</si>
  <si>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</si>
  <si>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</si>
  <si>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</si>
  <si>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</si>
  <si>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</si>
  <si>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</si>
  <si>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</si>
  <si>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</si>
  <si>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</si>
  <si>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</si>
  <si>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</si>
  <si>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</si>
  <si>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</si>
  <si>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</si>
  <si>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</si>
  <si>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</si>
  <si>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</si>
  <si>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</si>
  <si>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</si>
  <si>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</si>
  <si>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</si>
  <si>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</si>
  <si>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</si>
  <si>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</si>
  <si>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</si>
  <si>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</si>
  <si>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</si>
  <si>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</si>
  <si>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</si>
  <si>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</si>
  <si>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</si>
  <si>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</si>
  <si>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</si>
  <si>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</si>
  <si>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</si>
  <si>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</si>
  <si>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</si>
  <si>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</si>
  <si>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</si>
  <si>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</si>
  <si>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</si>
  <si>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</si>
  <si>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</si>
  <si>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</si>
  <si>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</si>
  <si>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</si>
  <si>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</si>
  <si>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</si>
  <si>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</si>
  <si>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</si>
  <si>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</si>
  <si>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</si>
  <si>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</si>
  <si>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</si>
  <si>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</si>
  <si>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</si>
  <si>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</si>
  <si>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</si>
  <si>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</si>
  <si>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</si>
  <si>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</si>
  <si>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</si>
  <si>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</si>
  <si>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</si>
  <si>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</si>
  <si>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</si>
  <si>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</si>
  <si>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</si>
  <si>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</si>
  <si>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</si>
  <si>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</si>
  <si>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</si>
  <si>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</si>
  <si>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</si>
  <si>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</si>
  <si>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</si>
  <si>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</si>
  <si>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</si>
  <si>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</si>
  <si>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</si>
  <si>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</si>
  <si>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</si>
  <si>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</si>
  <si>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</si>
  <si>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</si>
  <si>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</si>
  <si>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</si>
  <si>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</si>
  <si>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</si>
  <si>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</si>
  <si>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</si>
  <si>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</si>
  <si>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</si>
  <si>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</si>
  <si>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</si>
  <si>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</si>
  <si>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</si>
  <si>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</si>
  <si>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</si>
  <si>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</si>
  <si>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</si>
  <si>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</si>
  <si>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</si>
  <si>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</si>
  <si>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</si>
  <si>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</si>
  <si>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</si>
  <si>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</si>
  <si>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</si>
  <si>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</si>
  <si>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</si>
  <si>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</si>
  <si>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</si>
  <si>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</si>
  <si>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</si>
  <si>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</si>
  <si>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</si>
  <si>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</si>
  <si>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</si>
  <si>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</si>
  <si>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</si>
  <si>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</si>
  <si>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</si>
  <si>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</si>
  <si>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</si>
  <si>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</si>
  <si>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</si>
  <si>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</si>
  <si>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</si>
  <si>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</si>
  <si>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</si>
  <si>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</si>
  <si>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</si>
  <si>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</si>
  <si>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</si>
  <si>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</si>
  <si>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</si>
  <si>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</si>
  <si>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</si>
  <si>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</si>
  <si>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</si>
  <si>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</si>
  <si>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</si>
  <si>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</si>
  <si>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</si>
  <si>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</si>
  <si>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</si>
  <si>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</si>
  <si>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</si>
  <si>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</si>
  <si>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</si>
  <si>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</si>
  <si>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</si>
  <si>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</si>
  <si>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</si>
  <si>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</si>
  <si>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</si>
  <si>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</si>
  <si>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</si>
  <si>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</si>
  <si>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</si>
  <si>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</si>
  <si>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</si>
  <si>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</si>
  <si>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</si>
  <si>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</si>
  <si>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</si>
  <si>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</si>
  <si>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</si>
  <si>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</si>
  <si>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</si>
  <si>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</si>
  <si>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</si>
  <si>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</si>
  <si>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</si>
  <si>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</si>
  <si>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</si>
  <si>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</si>
  <si>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</si>
  <si>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</si>
  <si>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</si>
  <si>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</si>
  <si>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</si>
  <si>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</si>
  <si>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</si>
  <si>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</si>
  <si>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</si>
  <si>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</si>
  <si>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</si>
  <si>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</si>
  <si>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</si>
  <si>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</si>
  <si>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</si>
  <si>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</si>
  <si>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</si>
  <si>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</si>
  <si>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</si>
  <si>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</si>
  <si>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</si>
  <si>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</si>
  <si>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</si>
  <si>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</si>
  <si>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</si>
  <si>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</si>
  <si>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</si>
  <si>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</si>
  <si>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</si>
  <si>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</si>
  <si>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</si>
  <si>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</si>
  <si>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</si>
  <si>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</si>
  <si>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</si>
  <si>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</si>
  <si>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</si>
  <si>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</si>
  <si>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</si>
  <si>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</si>
  <si>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</si>
  <si>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</si>
  <si>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</si>
  <si>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</si>
  <si>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</si>
  <si>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</si>
  <si>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</si>
  <si>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</si>
  <si>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</si>
  <si>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</si>
  <si>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</si>
  <si>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</si>
  <si>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</si>
  <si>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</si>
  <si>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</si>
  <si>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</si>
  <si>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</si>
  <si>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</si>
  <si>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</si>
  <si>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</si>
  <si>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</si>
  <si>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</si>
  <si>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</si>
  <si>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</si>
  <si>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</si>
  <si>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</si>
  <si>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</si>
  <si>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</si>
  <si>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</si>
  <si>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</si>
  <si>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</si>
  <si>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</si>
  <si>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</si>
  <si>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</si>
  <si>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</si>
  <si>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</si>
  <si>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</si>
  <si>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</si>
  <si>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</si>
  <si>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</si>
  <si>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</si>
  <si>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</si>
  <si>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</si>
  <si>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</si>
  <si>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</si>
  <si>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</si>
  <si>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</si>
  <si>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</si>
  <si>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</si>
  <si>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</si>
  <si>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</si>
  <si>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</si>
  <si>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</si>
  <si>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</si>
  <si>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</si>
  <si>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</si>
  <si>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</si>
  <si>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</si>
  <si>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</si>
  <si>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</si>
  <si>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</si>
  <si>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</si>
  <si>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</si>
  <si>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</si>
  <si>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</si>
  <si>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</si>
  <si>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</si>
  <si>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</si>
  <si>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</si>
  <si>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</si>
  <si>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</si>
  <si>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</si>
  <si>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</si>
  <si>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</si>
  <si>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</si>
  <si>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</si>
  <si>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</si>
  <si>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</si>
  <si>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</si>
  <si>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</si>
  <si>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</si>
  <si>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</si>
  <si>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</si>
  <si>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</si>
  <si>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</si>
  <si>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</si>
  <si>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</si>
  <si>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</si>
  <si>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</si>
  <si>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</si>
  <si>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</si>
  <si>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</si>
  <si>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</si>
  <si>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</si>
  <si>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</si>
  <si>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</si>
  <si>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</si>
  <si>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</si>
  <si>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</si>
  <si>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</si>
  <si>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</si>
  <si>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</si>
  <si>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</si>
  <si>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</si>
  <si>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</si>
  <si>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</si>
  <si>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</si>
  <si>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</si>
  <si>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</si>
  <si>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</si>
  <si>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</si>
  <si>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</si>
  <si>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</si>
  <si>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</si>
  <si>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</si>
  <si>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</si>
  <si>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</si>
  <si>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</si>
  <si>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</si>
  <si>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</si>
  <si>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</si>
  <si>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</si>
  <si>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</si>
  <si>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</si>
  <si>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</si>
  <si>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</si>
  <si>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</si>
  <si>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</si>
  <si>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</si>
  <si>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</si>
  <si>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</si>
  <si>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</si>
  <si>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</si>
  <si>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</si>
  <si>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</si>
  <si>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</si>
  <si>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</si>
  <si>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</si>
  <si>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</si>
  <si>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</si>
  <si>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</si>
  <si>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</si>
  <si>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</si>
  <si>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</si>
  <si>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</si>
  <si>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</si>
  <si>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</si>
  <si>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</si>
  <si>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</si>
  <si>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</si>
  <si>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</si>
  <si>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</si>
  <si>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</si>
  <si>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</si>
  <si>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</si>
  <si>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</si>
  <si>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</si>
  <si>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</si>
  <si>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</si>
  <si>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</si>
  <si>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</si>
  <si>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</si>
  <si>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</si>
  <si>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</si>
  <si>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</si>
  <si>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</si>
  <si>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</si>
  <si>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</si>
  <si>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</si>
  <si>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</si>
  <si>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</si>
  <si>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</si>
  <si>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</si>
  <si>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</si>
  <si>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</si>
  <si>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</si>
  <si>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</si>
  <si>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</si>
  <si>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</si>
  <si>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</si>
  <si>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</si>
  <si>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</si>
  <si>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</si>
  <si>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</si>
  <si>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</si>
  <si>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</si>
  <si>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</si>
  <si>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</si>
  <si>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</si>
  <si>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</si>
  <si>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</si>
  <si>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</si>
  <si>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</si>
  <si>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</si>
  <si>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</si>
  <si>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</si>
  <si>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</si>
  <si>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</si>
  <si>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</si>
  <si>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</si>
  <si>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</si>
  <si>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</si>
  <si>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</si>
  <si>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</si>
  <si>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</si>
  <si>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</si>
  <si>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</si>
  <si>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</si>
  <si>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</si>
  <si>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</si>
  <si>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</si>
  <si>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</si>
  <si>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</si>
  <si>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</si>
  <si>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</si>
  <si>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</si>
  <si>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</si>
  <si>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</si>
  <si>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</si>
  <si>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</si>
  <si>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</si>
  <si>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</si>
  <si>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</si>
  <si>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</si>
  <si>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</si>
  <si>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</si>
  <si>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</si>
  <si>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</si>
  <si>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</si>
  <si>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</si>
  <si>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</si>
  <si>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</si>
  <si>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</si>
  <si>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</si>
  <si>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</si>
  <si>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</si>
  <si>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</si>
  <si>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</si>
  <si>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</si>
  <si>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</si>
  <si>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</si>
  <si>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</si>
  <si>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</si>
  <si>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</si>
  <si>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</si>
  <si>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</si>
  <si>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</si>
  <si>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</si>
  <si>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</si>
  <si>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</si>
  <si>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</si>
  <si>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</si>
  <si>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</si>
  <si>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</si>
  <si>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</si>
  <si>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</si>
  <si>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</si>
  <si>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</si>
  <si>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</si>
  <si>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</si>
  <si>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</si>
  <si>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</si>
  <si>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</si>
  <si>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</si>
  <si>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</si>
  <si>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</si>
  <si>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</si>
  <si>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</si>
  <si>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</si>
  <si>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</si>
  <si>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</si>
  <si>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</si>
  <si>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</si>
  <si>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</si>
  <si>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</si>
  <si>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</si>
  <si>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</si>
  <si>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</si>
  <si>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</si>
  <si>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</si>
  <si>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</si>
  <si>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</si>
  <si>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</si>
  <si>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</si>
  <si>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</si>
  <si>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</si>
  <si>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</si>
  <si>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</si>
  <si>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</si>
  <si>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</si>
  <si>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</si>
  <si>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</si>
  <si>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</si>
  <si>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</si>
  <si>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</si>
  <si>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</si>
  <si>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</si>
  <si>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</si>
  <si>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</si>
  <si>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</si>
  <si>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</si>
  <si>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</si>
  <si>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</si>
  <si>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</si>
  <si>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</si>
  <si>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</si>
  <si>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</si>
  <si>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</si>
  <si>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</si>
  <si>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</si>
  <si>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</si>
  <si>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</si>
  <si>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</si>
  <si>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</si>
  <si>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</si>
  <si>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</si>
  <si>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</si>
  <si>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</si>
  <si>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</si>
  <si>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</si>
  <si>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</si>
  <si>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</si>
  <si>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</si>
  <si>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</si>
  <si>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</si>
  <si>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</si>
  <si>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</si>
  <si>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</si>
  <si>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</si>
  <si>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</si>
  <si>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</si>
  <si>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</si>
  <si>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</si>
  <si>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</si>
  <si>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</si>
  <si>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</si>
  <si>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</si>
  <si>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</si>
  <si>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</si>
  <si>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</si>
  <si>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</si>
  <si>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</si>
  <si>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</si>
  <si>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</si>
  <si>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</si>
  <si>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</si>
  <si>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</si>
  <si>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</si>
  <si>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</si>
  <si>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</si>
  <si>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</si>
  <si>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</si>
  <si>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</si>
  <si>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</si>
  <si>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</si>
  <si>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</si>
  <si>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</si>
  <si>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</si>
  <si>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</si>
  <si>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</si>
  <si>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</si>
  <si>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</si>
  <si>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</si>
  <si>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</si>
  <si>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</si>
  <si>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</si>
  <si>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</si>
  <si>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</si>
  <si>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</si>
  <si>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</si>
  <si>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</si>
  <si>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</si>
  <si>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</si>
  <si>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</si>
  <si>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</si>
  <si>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</si>
  <si>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</si>
  <si>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</si>
  <si>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</si>
  <si>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</si>
  <si>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</si>
  <si>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</si>
  <si>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</si>
  <si>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</si>
  <si>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</si>
  <si>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</si>
  <si>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</si>
  <si>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</si>
  <si>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</si>
  <si>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</si>
  <si>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</si>
  <si>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</si>
  <si>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</si>
  <si>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</si>
  <si>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</si>
  <si>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</si>
  <si>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</si>
  <si>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</si>
  <si>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</si>
  <si>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</si>
  <si>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</si>
  <si>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</si>
  <si>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</si>
  <si>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</si>
  <si>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</si>
  <si>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</si>
  <si>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</si>
  <si>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</si>
  <si>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</si>
  <si>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</si>
  <si>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</si>
  <si>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</si>
  <si>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</si>
  <si>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</si>
  <si>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</si>
  <si>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</si>
  <si>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</si>
  <si>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</si>
  <si>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</si>
  <si>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</si>
  <si>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</si>
  <si>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</si>
  <si>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</si>
  <si>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</si>
  <si>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</si>
  <si>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</si>
  <si>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</si>
  <si>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</si>
  <si>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</si>
  <si>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</si>
  <si>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</si>
  <si>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</si>
  <si>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</si>
  <si>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</si>
  <si>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</si>
  <si>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</si>
  <si>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</si>
  <si>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</si>
  <si>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</si>
  <si>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</si>
  <si>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</si>
  <si>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</si>
  <si>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</si>
  <si>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</si>
  <si>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</si>
  <si>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</si>
  <si>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</si>
  <si>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</si>
  <si>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</si>
  <si>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</si>
  <si>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</si>
  <si>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</si>
  <si>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</si>
  <si>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</si>
  <si>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</si>
  <si>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</si>
  <si>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</si>
  <si>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</si>
  <si>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</si>
  <si>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</si>
  <si>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</si>
  <si>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</si>
  <si>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</si>
  <si>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</si>
  <si>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</si>
  <si>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</si>
  <si>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</si>
  <si>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</si>
  <si>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</si>
  <si>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</si>
  <si>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</si>
  <si>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</si>
  <si>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</si>
  <si>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</si>
  <si>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</si>
  <si>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</si>
  <si>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</si>
  <si>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</si>
  <si>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</si>
  <si>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</si>
  <si>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</si>
  <si>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</si>
  <si>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</si>
  <si>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</si>
  <si>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</si>
  <si>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</si>
  <si>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</si>
  <si>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</si>
  <si>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</si>
  <si>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</si>
  <si>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</si>
  <si>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</si>
  <si>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</si>
  <si>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</si>
  <si>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</si>
  <si>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</si>
  <si>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</si>
  <si>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</si>
  <si>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</si>
  <si>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</si>
  <si>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</si>
  <si>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</si>
  <si>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</si>
  <si>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</si>
  <si>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</si>
  <si>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</si>
  <si>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</si>
  <si>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</si>
  <si>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</si>
  <si>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</si>
  <si>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</si>
  <si>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</si>
  <si>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</si>
  <si>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</si>
  <si>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</si>
  <si>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</si>
  <si>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</si>
  <si>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</si>
  <si>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</si>
  <si>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</si>
  <si>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</si>
  <si>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</si>
  <si>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</si>
  <si>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</si>
  <si>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</si>
  <si>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</si>
  <si>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</si>
  <si>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</si>
  <si>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</si>
  <si>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</si>
  <si>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</si>
  <si>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</si>
  <si>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</si>
  <si>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</si>
  <si>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</si>
  <si>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</si>
  <si>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</si>
  <si>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</si>
  <si>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</si>
  <si>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</si>
  <si>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</si>
  <si>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</si>
  <si>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</si>
  <si>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</si>
  <si>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</si>
  <si>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</si>
  <si>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</si>
  <si>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</si>
  <si>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</si>
  <si>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</si>
  <si>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</si>
  <si>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</si>
  <si>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</si>
  <si>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</si>
  <si>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</si>
  <si>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</si>
  <si>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</si>
  <si>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</si>
  <si>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</si>
  <si>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</si>
  <si>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</si>
  <si>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</si>
  <si>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</si>
  <si>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</si>
  <si>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</si>
  <si>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</si>
  <si>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</si>
  <si>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</si>
  <si>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</si>
  <si>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</si>
  <si>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</si>
  <si>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</si>
  <si>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</si>
  <si>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</si>
  <si>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</si>
  <si>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</si>
  <si>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</si>
  <si>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</si>
  <si>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</si>
  <si>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</si>
  <si>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</si>
  <si>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</si>
  <si>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</si>
  <si>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</si>
  <si>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</si>
  <si>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</si>
  <si>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</si>
  <si>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</si>
  <si>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</si>
  <si>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</si>
  <si>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</si>
  <si>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</si>
  <si>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</si>
  <si>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</si>
  <si>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</si>
  <si>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</si>
  <si>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</si>
  <si>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</si>
  <si>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</si>
  <si>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</si>
  <si>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</si>
  <si>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</si>
  <si>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</si>
  <si>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</si>
  <si>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</si>
  <si>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</si>
  <si>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</si>
  <si>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</si>
  <si>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</si>
  <si>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</si>
  <si>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</si>
  <si>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</si>
  <si>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</si>
  <si>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</si>
  <si>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</si>
  <si>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</si>
  <si>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</si>
  <si>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</si>
  <si>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</si>
  <si>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</si>
  <si>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</si>
  <si>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</si>
  <si>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</si>
  <si>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</si>
  <si>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</si>
  <si>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</si>
  <si>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</si>
  <si>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</si>
  <si>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</si>
  <si>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</si>
  <si>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</si>
  <si>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</si>
  <si>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</si>
  <si>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</si>
  <si>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</si>
  <si>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</si>
  <si>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</si>
  <si>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</si>
  <si>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</si>
  <si>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</si>
  <si>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</si>
  <si>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</si>
  <si>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</si>
  <si>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</si>
  <si>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</si>
  <si>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</si>
  <si>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</si>
  <si>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</si>
  <si>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</si>
  <si>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</si>
  <si>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</si>
  <si>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</si>
  <si>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</si>
  <si>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</si>
  <si>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</si>
  <si>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</si>
  <si>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</si>
  <si>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</si>
  <si>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</si>
  <si>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</si>
  <si>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</si>
  <si>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</si>
  <si>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</si>
  <si>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</si>
  <si>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</si>
  <si>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</si>
  <si>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</si>
  <si>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</si>
  <si>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</si>
  <si>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</si>
  <si>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</si>
  <si>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</si>
  <si>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</si>
  <si>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</si>
  <si>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</si>
  <si>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</si>
  <si>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</si>
  <si>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</si>
  <si>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</si>
  <si>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</si>
  <si>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</si>
  <si>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</si>
  <si>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</si>
  <si>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</si>
  <si>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</si>
  <si>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</si>
  <si>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</si>
  <si>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</si>
  <si>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</si>
  <si>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</si>
  <si>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</si>
  <si>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</si>
  <si>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</si>
  <si>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</si>
  <si>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</si>
  <si>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</si>
  <si>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</si>
  <si>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</si>
  <si>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</si>
  <si>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</si>
  <si>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</si>
  <si>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</si>
  <si>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</si>
  <si>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</si>
  <si>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</si>
  <si>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</si>
  <si>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</si>
  <si>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</si>
  <si>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</si>
  <si>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</si>
  <si>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</si>
  <si>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</si>
  <si>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</si>
  <si>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</si>
  <si>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</si>
  <si>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</si>
  <si>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</si>
  <si>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</si>
  <si>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</si>
  <si>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</si>
  <si>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</si>
  <si>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</si>
  <si>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</si>
  <si>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</si>
  <si>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</si>
  <si>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</si>
  <si>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</si>
  <si>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</si>
  <si>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</si>
  <si>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</si>
  <si>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</si>
  <si>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</si>
  <si>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</si>
  <si>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</si>
  <si>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</si>
  <si>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</si>
  <si>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</si>
  <si>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</si>
  <si>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</si>
  <si>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</si>
  <si>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</si>
  <si>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</si>
  <si>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</si>
  <si>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</si>
  <si>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</si>
  <si>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</si>
  <si>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</si>
  <si>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</si>
  <si>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</si>
  <si>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</si>
  <si>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</si>
  <si>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</si>
  <si>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</si>
  <si>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</si>
  <si>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</si>
  <si>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</si>
  <si>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</si>
  <si>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</si>
  <si>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</si>
  <si>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</si>
  <si>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</si>
  <si>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</si>
  <si>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</si>
  <si>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</si>
  <si>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</si>
  <si>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</si>
  <si>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</si>
  <si>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</si>
  <si>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</si>
  <si>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</si>
  <si>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</si>
  <si>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</si>
  <si>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</si>
  <si>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</si>
  <si>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</si>
  <si>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</si>
  <si>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</si>
  <si>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</si>
  <si>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</si>
  <si>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</si>
  <si>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</si>
  <si>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</si>
  <si>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</si>
  <si>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</si>
  <si>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</si>
  <si>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</si>
  <si>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</si>
  <si>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</si>
  <si>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</si>
  <si>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</si>
  <si>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</si>
  <si>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</si>
  <si>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</si>
  <si>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</si>
  <si>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</si>
  <si>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</si>
  <si>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</si>
  <si>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</si>
  <si>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</si>
  <si>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</si>
  <si>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</si>
  <si>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</si>
  <si>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</si>
  <si>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</si>
  <si>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</si>
  <si>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</si>
  <si>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</si>
  <si>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</si>
  <si>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</si>
  <si>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</si>
  <si>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</si>
  <si>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</si>
  <si>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</si>
  <si>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</si>
  <si>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</si>
  <si>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</si>
  <si>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</si>
  <si>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</si>
  <si>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</si>
  <si>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</si>
  <si>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</si>
  <si>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</si>
  <si>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</si>
  <si>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</si>
  <si>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</si>
  <si>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</si>
  <si>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</si>
  <si>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</si>
  <si>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</si>
  <si>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</si>
  <si>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</si>
  <si>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</si>
  <si>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</si>
  <si>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</si>
  <si>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</si>
  <si>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</si>
  <si>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</si>
  <si>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</si>
  <si>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</si>
  <si>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</si>
  <si>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</si>
  <si>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</si>
  <si>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</si>
  <si>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</si>
  <si>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</si>
  <si>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</si>
  <si>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</si>
  <si>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</si>
  <si>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</si>
  <si>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</si>
  <si>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</si>
  <si>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</si>
  <si>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</si>
  <si>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</si>
  <si>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</si>
  <si>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</si>
  <si>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</si>
  <si>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</si>
  <si>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</si>
  <si>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</si>
  <si>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</si>
  <si>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</si>
  <si>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</si>
  <si>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</si>
  <si>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</si>
  <si>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</si>
  <si>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</si>
  <si>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</si>
  <si>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</si>
  <si>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</si>
  <si>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</si>
  <si>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</si>
  <si>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</si>
  <si>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</si>
  <si>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</si>
  <si>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</si>
  <si>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</si>
  <si>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</si>
  <si>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</si>
  <si>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</si>
  <si>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</si>
  <si>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</si>
  <si>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</si>
  <si>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</si>
  <si>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</si>
  <si>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</si>
  <si>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</si>
  <si>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</si>
  <si>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</si>
  <si>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</si>
  <si>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</si>
  <si>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</si>
  <si>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</si>
  <si>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</si>
  <si>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</si>
  <si>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</si>
  <si>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</si>
  <si>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</si>
  <si>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</si>
  <si>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</si>
  <si>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</si>
  <si>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</si>
  <si>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</si>
  <si>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</si>
  <si>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</si>
  <si>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</si>
  <si>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</si>
  <si>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</si>
  <si>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</si>
  <si>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</si>
  <si>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</si>
  <si>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</si>
  <si>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</si>
  <si>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</si>
  <si>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</si>
  <si>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</si>
  <si>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</si>
  <si>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</si>
  <si>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</si>
  <si>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</si>
  <si>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</si>
  <si>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</si>
  <si>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</si>
  <si>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</si>
  <si>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</si>
  <si>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</si>
  <si>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</si>
  <si>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</si>
  <si>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</si>
  <si>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</si>
  <si>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</si>
  <si>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</si>
  <si>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</si>
  <si>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</si>
  <si>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</si>
  <si>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</si>
  <si>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</si>
  <si>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</si>
  <si>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</si>
  <si>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</si>
  <si>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</si>
  <si>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</si>
  <si>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</si>
  <si>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</si>
  <si>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</si>
  <si>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</si>
  <si>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</si>
  <si>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</si>
  <si>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</si>
  <si>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</si>
  <si>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</si>
  <si>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</si>
  <si>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</si>
  <si>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</si>
  <si>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</si>
  <si>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</si>
  <si>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</si>
  <si>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</si>
  <si>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</si>
  <si>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</si>
  <si>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</si>
  <si>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</si>
  <si>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</si>
  <si>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</si>
  <si>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</si>
  <si>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</si>
  <si>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</si>
  <si>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</si>
  <si>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</si>
  <si>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</si>
  <si>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</si>
  <si>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</si>
  <si>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</si>
  <si>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</si>
  <si>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</si>
  <si>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</si>
  <si>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</si>
  <si>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</si>
  <si>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</si>
  <si>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</si>
  <si>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</si>
  <si>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</si>
  <si>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</si>
  <si>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</si>
  <si>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</si>
  <si>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</si>
  <si>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</si>
  <si>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</si>
  <si>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</si>
  <si>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</si>
  <si>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</si>
  <si>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</si>
  <si>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</si>
  <si>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</si>
  <si>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</si>
  <si>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</si>
  <si>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</si>
  <si>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</si>
  <si>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</si>
  <si>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</si>
  <si>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</si>
  <si>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</si>
  <si>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</si>
  <si>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</si>
  <si>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</si>
  <si>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</si>
  <si>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</si>
  <si>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</si>
  <si>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</si>
  <si>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</si>
  <si>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</si>
  <si>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</si>
  <si>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</si>
  <si>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</si>
  <si>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</si>
  <si>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</si>
  <si>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</si>
  <si>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</si>
  <si>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</si>
  <si>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</si>
  <si>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</si>
  <si>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</si>
  <si>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</si>
  <si>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</si>
  <si>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</si>
  <si>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</si>
  <si>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</si>
  <si>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</si>
  <si>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</si>
  <si>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</si>
  <si>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</si>
  <si>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</si>
  <si>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</si>
  <si>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</si>
  <si>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</si>
  <si>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</si>
  <si>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</si>
  <si>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</si>
  <si>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</si>
  <si>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</si>
  <si>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</si>
  <si>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</si>
  <si>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</si>
  <si>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</si>
  <si>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</si>
  <si>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</si>
  <si>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</si>
  <si>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</si>
  <si>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</si>
  <si>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</si>
  <si>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</si>
  <si>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</si>
  <si>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</si>
  <si>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</si>
  <si>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</si>
  <si>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</si>
  <si>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</si>
  <si>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</si>
  <si>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</si>
  <si>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</si>
  <si>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</si>
  <si>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</si>
  <si>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</si>
  <si>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</si>
  <si>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</si>
  <si>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</si>
  <si>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</si>
  <si>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</si>
  <si>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</si>
  <si>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</si>
  <si>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</si>
  <si>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</si>
  <si>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</si>
  <si>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</si>
  <si>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</si>
  <si>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</si>
  <si>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</si>
  <si>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</si>
  <si>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</si>
  <si>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</si>
  <si>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</si>
  <si>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</si>
  <si>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</si>
  <si>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</si>
  <si>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</si>
  <si>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</si>
  <si>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</si>
  <si>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</si>
  <si>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</si>
  <si>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</si>
  <si>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</si>
  <si>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</si>
  <si>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</si>
  <si>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</si>
  <si>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</si>
  <si>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</si>
  <si>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</si>
  <si>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</si>
  <si>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</si>
  <si>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</si>
  <si>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</si>
  <si>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</si>
  <si>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</si>
  <si>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</si>
  <si>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</si>
  <si>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</si>
  <si>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</si>
  <si>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</si>
  <si>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</si>
  <si>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</si>
  <si>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</si>
  <si>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</si>
  <si>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</si>
  <si>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</si>
  <si>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</si>
  <si>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</si>
  <si>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</si>
  <si>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</si>
  <si>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</si>
  <si>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</si>
  <si>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</si>
  <si>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</si>
  <si>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</si>
  <si>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</si>
  <si>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</si>
  <si>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</si>
  <si>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</si>
  <si>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</si>
  <si>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</si>
  <si>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</si>
  <si>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</si>
  <si>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</si>
  <si>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</si>
  <si>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</si>
  <si>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</si>
  <si>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</si>
  <si>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</si>
  <si>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</si>
  <si>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</si>
  <si>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</si>
  <si>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</si>
  <si>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</si>
  <si>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</si>
  <si>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</si>
  <si>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</si>
  <si>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</si>
  <si>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</si>
  <si>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</si>
  <si>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</si>
  <si>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</si>
  <si>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</si>
  <si>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</si>
  <si>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</si>
  <si>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</si>
  <si>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</si>
  <si>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</si>
  <si>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</si>
  <si>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</si>
  <si>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</si>
  <si>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</si>
  <si>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</si>
  <si>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</si>
  <si>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</si>
  <si>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</si>
  <si>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</si>
  <si>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</si>
  <si>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</si>
  <si>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</si>
  <si>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</si>
  <si>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</si>
  <si>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</si>
  <si>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</si>
  <si>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</si>
  <si>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</si>
  <si>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</si>
  <si>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</si>
  <si>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</si>
  <si>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</si>
  <si>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</si>
  <si>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</si>
  <si>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</si>
  <si>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</si>
  <si>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</si>
  <si>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</si>
  <si>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</si>
  <si>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</si>
  <si>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</si>
  <si>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</si>
  <si>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</si>
  <si>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</si>
  <si>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</si>
  <si>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</si>
  <si>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</si>
  <si>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</si>
  <si>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</si>
  <si>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</si>
  <si>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</si>
  <si>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</si>
  <si>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</si>
  <si>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</si>
  <si>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</si>
  <si>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</si>
  <si>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</si>
  <si>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</si>
  <si>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</si>
  <si>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</si>
  <si>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</si>
  <si>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</si>
  <si>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</si>
  <si>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</si>
  <si>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</si>
  <si>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</si>
  <si>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</si>
  <si>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</si>
  <si>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</si>
  <si>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</si>
  <si>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</si>
  <si>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</si>
  <si>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</si>
  <si>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</si>
  <si>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</si>
  <si>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</si>
  <si>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</si>
  <si>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</si>
  <si>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</si>
  <si>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</si>
  <si>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</si>
  <si>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</si>
  <si>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</si>
  <si>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</si>
  <si>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</si>
  <si>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</si>
  <si>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</si>
  <si>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</si>
  <si>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</si>
  <si>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</si>
  <si>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</si>
  <si>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</si>
  <si>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</si>
  <si>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</si>
  <si>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</si>
  <si>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</si>
  <si>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</si>
  <si>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</si>
  <si>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</si>
  <si>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</si>
  <si>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</si>
  <si>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</si>
  <si>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</si>
  <si>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</si>
  <si>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</si>
  <si>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</si>
  <si>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</si>
  <si>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</si>
  <si>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</si>
  <si>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</si>
  <si>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</si>
  <si>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</si>
  <si>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</si>
  <si>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</si>
  <si>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</si>
  <si>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</si>
  <si>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</si>
  <si>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</si>
  <si>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</si>
  <si>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</si>
  <si>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</si>
  <si>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</si>
  <si>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</si>
  <si>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</si>
  <si>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</si>
  <si>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</si>
  <si>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</si>
  <si>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</si>
  <si>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</si>
  <si>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</si>
  <si>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</si>
  <si>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</si>
  <si>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</si>
  <si>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</si>
  <si>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</si>
  <si>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</si>
  <si>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</si>
  <si>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</si>
  <si>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</si>
  <si>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</si>
  <si>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</si>
  <si>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</si>
  <si>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</si>
  <si>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</si>
  <si>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</si>
  <si>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</si>
  <si>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</si>
  <si>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</si>
  <si>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</si>
  <si>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</si>
  <si>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</si>
  <si>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</si>
  <si>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</si>
  <si>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</si>
  <si>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</si>
  <si>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</si>
  <si>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</si>
  <si>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</si>
  <si>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</si>
  <si>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</si>
  <si>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</si>
  <si>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</si>
  <si>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</si>
  <si>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</si>
  <si>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</si>
  <si>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</si>
  <si>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</si>
  <si>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</si>
  <si>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</si>
  <si>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</si>
  <si>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</si>
  <si>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</si>
  <si>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</si>
  <si>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</si>
  <si>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</si>
  <si>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</si>
  <si>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</si>
  <si>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</si>
  <si>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</si>
  <si>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</si>
  <si>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</si>
  <si>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</si>
  <si>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</si>
  <si>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</si>
  <si>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</si>
  <si>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</si>
  <si>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</si>
  <si>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</si>
  <si>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</si>
  <si>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</si>
  <si>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</si>
  <si>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</si>
  <si>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</si>
  <si>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</si>
  <si>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</si>
  <si>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</si>
  <si>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</si>
  <si>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</si>
  <si>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</si>
  <si>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</si>
  <si>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</si>
  <si>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</si>
  <si>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</si>
  <si>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</si>
  <si>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</si>
  <si>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</si>
  <si>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</si>
  <si>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</si>
  <si>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</si>
  <si>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</si>
  <si>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</si>
  <si>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</si>
  <si>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</si>
  <si>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</si>
  <si>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</si>
  <si>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</si>
  <si>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</si>
  <si>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</si>
  <si>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</si>
  <si>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</si>
  <si>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</si>
  <si>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</si>
  <si>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</si>
  <si>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</si>
  <si>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</si>
  <si>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</si>
  <si>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</si>
  <si>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</si>
  <si>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</si>
  <si>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</si>
  <si>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</si>
  <si>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</si>
  <si>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</si>
  <si>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</si>
  <si>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</si>
  <si>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</si>
  <si>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</si>
  <si>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</si>
  <si>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</si>
  <si>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</si>
  <si>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</si>
  <si>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</si>
  <si>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</si>
  <si>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</si>
  <si>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</si>
  <si>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</si>
  <si>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</si>
  <si>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</si>
  <si>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</si>
  <si>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</si>
  <si>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</si>
  <si>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</si>
  <si>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</si>
  <si>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</si>
  <si>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</si>
  <si>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</si>
  <si>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</si>
  <si>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</si>
  <si>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</si>
  <si>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</si>
  <si>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</si>
  <si>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</si>
  <si>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</si>
  <si>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</si>
  <si>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</si>
  <si>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</si>
  <si>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</si>
  <si>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</si>
  <si>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</si>
  <si>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</si>
  <si>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</si>
  <si>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</si>
  <si>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</si>
  <si>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</si>
  <si>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</si>
  <si>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</si>
  <si>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</si>
  <si>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</si>
  <si>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</si>
  <si>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</si>
  <si>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</si>
  <si>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</si>
  <si>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</si>
  <si>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</si>
  <si>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</si>
  <si>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</si>
  <si>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</si>
  <si>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</si>
  <si>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</si>
  <si>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</si>
  <si>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</si>
  <si>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</si>
  <si>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</si>
  <si>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</si>
  <si>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</si>
  <si>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</si>
  <si>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</si>
  <si>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</si>
  <si>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</si>
  <si>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</si>
  <si>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</si>
  <si>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</si>
  <si>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</si>
  <si>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</si>
  <si>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</si>
  <si>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</si>
  <si>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</si>
  <si>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</si>
  <si>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</si>
  <si>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</si>
  <si>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</si>
  <si>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</si>
  <si>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</si>
  <si>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</si>
  <si>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</si>
  <si>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</si>
  <si>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</si>
  <si>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</si>
  <si>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</si>
  <si>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</si>
  <si>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</si>
  <si>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</si>
  <si>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</si>
  <si>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</si>
  <si>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</si>
  <si>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</si>
  <si>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</si>
  <si>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</si>
  <si>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</si>
  <si>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</si>
  <si>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</si>
  <si>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</si>
  <si>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</si>
  <si>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</si>
  <si>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</si>
  <si>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</si>
  <si>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</si>
  <si>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</si>
  <si>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</si>
  <si>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</si>
  <si>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</si>
  <si>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</si>
  <si>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</si>
  <si>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</si>
  <si>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</si>
  <si>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</si>
  <si>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</si>
  <si>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</si>
  <si>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</si>
  <si>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</si>
  <si>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</si>
  <si>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</si>
  <si>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</si>
  <si>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</si>
  <si>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</si>
  <si>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</si>
  <si>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</si>
  <si>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</si>
  <si>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</si>
  <si>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</si>
  <si>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</si>
  <si>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</si>
  <si>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</si>
  <si>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</si>
  <si>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</si>
  <si>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</si>
  <si>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</si>
  <si>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</si>
  <si>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</si>
  <si>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</si>
  <si>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</si>
  <si>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</si>
  <si>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</si>
  <si>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</si>
  <si>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</si>
  <si>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</si>
  <si>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</si>
  <si>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</si>
  <si>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</si>
  <si>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</si>
  <si>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</si>
  <si>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</si>
  <si>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</si>
  <si>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</si>
  <si>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</si>
  <si>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</si>
  <si>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</si>
  <si>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</si>
  <si>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</si>
  <si>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</si>
  <si>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</si>
  <si>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</si>
  <si>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</si>
  <si>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</si>
  <si>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</si>
  <si>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</si>
  <si>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</si>
  <si>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</si>
  <si>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</si>
  <si>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</si>
  <si>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</si>
  <si>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</si>
  <si>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</si>
  <si>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</si>
  <si>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</si>
  <si>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</si>
  <si>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</si>
  <si>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</si>
  <si>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</si>
  <si>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</si>
  <si>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</si>
  <si>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</si>
  <si>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</si>
  <si>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</si>
  <si>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</si>
  <si>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</si>
  <si>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</si>
  <si>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</si>
  <si>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</si>
  <si>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</si>
  <si>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</si>
  <si>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</si>
  <si>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</si>
  <si>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</si>
  <si>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</si>
  <si>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</si>
  <si>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</si>
  <si>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</si>
  <si>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</si>
  <si>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</si>
  <si>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</si>
  <si>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</si>
  <si>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</si>
  <si>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</si>
  <si>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</si>
  <si>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</si>
  <si>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</si>
  <si>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</si>
  <si>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</si>
  <si>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</si>
  <si>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</si>
  <si>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</si>
  <si>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</si>
  <si>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</si>
  <si>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</si>
  <si>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</si>
  <si>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</si>
  <si>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</si>
  <si>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</si>
  <si>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</si>
  <si>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</si>
  <si>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</si>
  <si>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</si>
  <si>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</si>
  <si>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</si>
  <si>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</si>
  <si>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</si>
  <si>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</si>
  <si>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</si>
  <si>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</si>
  <si>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</si>
  <si>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</si>
  <si>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</si>
  <si>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</si>
  <si>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</si>
  <si>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</si>
  <si>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</si>
  <si>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</si>
  <si>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</si>
  <si>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</si>
  <si>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</si>
  <si>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</si>
  <si>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</si>
  <si>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</si>
  <si>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</si>
  <si>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</si>
  <si>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</si>
  <si>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</si>
  <si>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</si>
  <si>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</si>
  <si>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</si>
  <si>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</si>
  <si>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</si>
  <si>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</si>
  <si>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</si>
  <si>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</si>
  <si>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</si>
  <si>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</si>
  <si>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</si>
  <si>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</si>
  <si>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</si>
  <si>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</si>
  <si>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</si>
  <si>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</si>
  <si>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</si>
  <si>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</si>
  <si>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</si>
  <si>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</si>
  <si>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</si>
  <si>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</si>
  <si>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</si>
  <si>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</si>
  <si>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</si>
  <si>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</si>
  <si>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</si>
  <si>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</si>
  <si>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</si>
  <si>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</si>
  <si>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</si>
  <si>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</si>
  <si>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</si>
  <si>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</si>
  <si>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</si>
  <si>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</si>
  <si>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</si>
  <si>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</si>
  <si>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</si>
  <si>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</si>
  <si>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</si>
  <si>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</si>
  <si>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</si>
  <si>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</si>
  <si>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</si>
  <si>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</si>
  <si>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</si>
  <si>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</si>
  <si>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</si>
  <si>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</si>
  <si>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</si>
  <si>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</si>
  <si>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</si>
  <si>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</si>
  <si>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</si>
  <si>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</si>
  <si>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</si>
  <si>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</si>
  <si>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</si>
  <si>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</si>
  <si>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</si>
  <si>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</si>
  <si>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</si>
  <si>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</si>
  <si>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</si>
  <si>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</si>
  <si>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</si>
  <si>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</si>
  <si>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</si>
  <si>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</si>
  <si>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</si>
  <si>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</si>
  <si>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</si>
  <si>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</si>
  <si>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</si>
  <si>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</si>
  <si>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</si>
  <si>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</si>
  <si>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</si>
  <si>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</si>
  <si>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</si>
  <si>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</si>
  <si>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</si>
  <si>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</si>
  <si>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</si>
  <si>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</si>
  <si>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</si>
  <si>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</si>
  <si>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</si>
  <si>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</si>
  <si>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</si>
  <si>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</si>
  <si>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</si>
  <si>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</si>
  <si>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</si>
  <si>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</si>
  <si>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</si>
  <si>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</si>
  <si>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</si>
  <si>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</si>
  <si>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</si>
  <si>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</si>
  <si>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</si>
  <si>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</si>
  <si>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</si>
  <si>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</si>
  <si>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</si>
  <si>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</si>
  <si>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</si>
  <si>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</si>
  <si>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</si>
  <si>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</si>
  <si>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</si>
  <si>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</si>
  <si>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</si>
  <si>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</si>
  <si>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</si>
  <si>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</si>
  <si>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</si>
  <si>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</si>
  <si>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</si>
  <si>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</si>
  <si>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</si>
  <si>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</si>
  <si>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</si>
  <si>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</si>
  <si>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</si>
  <si>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</si>
  <si>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</si>
  <si>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</si>
  <si>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</si>
  <si>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</si>
  <si>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</si>
  <si>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</si>
  <si>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</si>
  <si>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</si>
  <si>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</si>
  <si>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</si>
  <si>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</si>
  <si>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</si>
  <si>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</si>
  <si>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</si>
  <si>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</si>
  <si>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</si>
  <si>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</si>
  <si>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</si>
  <si>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</si>
  <si>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</si>
  <si>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</si>
  <si>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</si>
  <si>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</si>
  <si>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</si>
  <si>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</si>
  <si>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</si>
  <si>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</si>
  <si>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</si>
  <si>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</si>
  <si>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</si>
  <si>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</si>
  <si>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</si>
  <si>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</si>
  <si>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</si>
  <si>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</si>
  <si>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</si>
  <si>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</si>
  <si>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</si>
  <si>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</si>
  <si>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</si>
  <si>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</si>
  <si>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</si>
  <si>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</si>
  <si>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</si>
  <si>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</si>
  <si>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</si>
  <si>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</si>
  <si>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</si>
  <si>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</si>
  <si>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</si>
  <si>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</si>
  <si>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</si>
  <si>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</si>
  <si>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</si>
  <si>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</si>
  <si>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</si>
  <si>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</si>
  <si>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</si>
  <si>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</si>
  <si>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</si>
  <si>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</si>
  <si>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</si>
  <si>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</si>
  <si>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</si>
  <si>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</si>
  <si>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</si>
  <si>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</si>
  <si>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</si>
  <si>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</si>
  <si>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</si>
  <si>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</si>
  <si>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</si>
  <si>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</si>
  <si>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</si>
  <si>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</si>
  <si>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</si>
  <si>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</si>
  <si>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</si>
  <si>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</si>
  <si>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</si>
  <si>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</si>
  <si>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</si>
  <si>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</si>
  <si>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</si>
  <si>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</si>
  <si>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</si>
  <si>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</si>
  <si>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</si>
  <si>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</si>
  <si>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</si>
  <si>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</si>
  <si>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</si>
  <si>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</si>
  <si>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</si>
  <si>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</si>
  <si>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</si>
  <si>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</si>
  <si>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</si>
  <si>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</si>
  <si>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</si>
  <si>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</si>
  <si>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</si>
  <si>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</si>
  <si>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</si>
  <si>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</si>
  <si>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</si>
  <si>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</si>
  <si>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</si>
  <si>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</si>
  <si>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</si>
  <si>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</si>
  <si>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</si>
  <si>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</si>
  <si>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</si>
  <si>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</si>
  <si>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</si>
  <si>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</si>
  <si>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</si>
  <si>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</si>
  <si>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</si>
  <si>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</si>
  <si>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</si>
  <si>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</si>
  <si>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</si>
  <si>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</si>
  <si>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</si>
  <si>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</si>
  <si>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</si>
  <si>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</si>
  <si>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</si>
  <si>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</si>
  <si>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</si>
  <si>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</si>
  <si>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</si>
  <si>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</si>
  <si>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</si>
  <si>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</si>
  <si>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</si>
  <si>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</si>
  <si>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</si>
  <si>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</si>
  <si>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</si>
  <si>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</si>
  <si>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</si>
  <si>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</si>
  <si>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</si>
  <si>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</si>
  <si>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</si>
  <si>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</si>
  <si>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</si>
  <si>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</si>
  <si>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</si>
  <si>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</si>
  <si>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</si>
  <si>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</si>
  <si>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</si>
  <si>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</si>
  <si>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</si>
  <si>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</si>
  <si>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</si>
  <si>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</si>
  <si>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</si>
  <si>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</si>
  <si>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</si>
  <si>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</si>
  <si>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</si>
  <si>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</si>
  <si>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</si>
  <si>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</si>
  <si>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</si>
  <si>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</si>
  <si>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</si>
  <si>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</si>
  <si>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</si>
  <si>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</si>
  <si>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</si>
  <si>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</si>
  <si>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</si>
  <si>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</si>
  <si>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</si>
  <si>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</si>
  <si>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</si>
  <si>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</si>
  <si>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</si>
  <si>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</si>
  <si>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</si>
  <si>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</si>
  <si>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</si>
  <si>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</si>
  <si>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</si>
  <si>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</si>
  <si>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</si>
  <si>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</si>
  <si>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</si>
  <si>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</si>
  <si>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</si>
  <si>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</si>
  <si>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</si>
  <si>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</si>
  <si>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</si>
  <si>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</si>
  <si>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</si>
  <si>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</si>
  <si>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</si>
  <si>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</si>
  <si>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</si>
  <si>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</si>
  <si>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</si>
  <si>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</si>
  <si>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</si>
  <si>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</si>
  <si>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</si>
  <si>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</si>
  <si>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</si>
  <si>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</si>
  <si>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</si>
  <si>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</si>
  <si>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</si>
  <si>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</si>
  <si>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</si>
  <si>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</si>
  <si>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</si>
  <si>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</si>
  <si>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</si>
  <si>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</si>
  <si>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</si>
  <si>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</si>
  <si>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</si>
  <si>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</si>
  <si>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</si>
  <si>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</si>
  <si>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</si>
  <si>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</si>
  <si>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</si>
  <si>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</si>
  <si>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</si>
  <si>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</si>
  <si>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</si>
  <si>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</si>
  <si>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</si>
  <si>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</si>
  <si>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</si>
  <si>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</si>
  <si>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</si>
  <si>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</si>
  <si>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</si>
  <si>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</si>
  <si>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</si>
  <si>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</si>
  <si>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</si>
  <si>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</si>
  <si>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</si>
  <si>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</si>
  <si>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</si>
  <si>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</si>
  <si>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</si>
  <si>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</si>
  <si>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</si>
  <si>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</si>
  <si>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</si>
  <si>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</si>
  <si>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</si>
  <si>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</si>
  <si>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</si>
  <si>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</si>
  <si>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</si>
  <si>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</si>
  <si>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</si>
  <si>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</si>
  <si>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</si>
  <si>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</si>
  <si>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</si>
  <si>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</si>
  <si>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</si>
  <si>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</si>
  <si>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</si>
  <si>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</si>
  <si>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</si>
  <si>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</si>
  <si>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</si>
  <si>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</si>
  <si>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</si>
  <si>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</si>
  <si>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</si>
  <si>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</si>
  <si>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</si>
  <si>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</si>
  <si>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</si>
  <si>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</si>
  <si>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</si>
  <si>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</si>
  <si>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</si>
  <si>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</si>
  <si>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</si>
  <si>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</si>
  <si>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</si>
  <si>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</si>
  <si>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</si>
  <si>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</si>
  <si>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</si>
  <si>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</si>
  <si>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</si>
  <si>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</si>
  <si>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</si>
  <si>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</si>
  <si>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</si>
  <si>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</si>
  <si>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</si>
  <si>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</si>
  <si>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</si>
  <si>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</si>
  <si>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</si>
  <si>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</si>
  <si>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</si>
  <si>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</si>
  <si>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</si>
  <si>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</si>
  <si>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</si>
  <si>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</si>
  <si>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</si>
  <si>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</si>
  <si>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</si>
  <si>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</si>
  <si>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</si>
  <si>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</si>
  <si>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</si>
  <si>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</si>
  <si>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</si>
  <si>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</si>
  <si>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</si>
  <si>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</si>
  <si>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</si>
  <si>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</si>
  <si>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</si>
  <si>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</si>
  <si>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</si>
  <si>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</si>
  <si>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</si>
  <si>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</si>
  <si>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</si>
  <si>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</si>
  <si>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</si>
  <si>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</si>
  <si>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</si>
  <si>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</si>
  <si>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</si>
  <si>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</si>
  <si>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</si>
  <si>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</si>
  <si>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</si>
  <si>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</si>
  <si>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</si>
  <si>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</si>
  <si>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</si>
  <si>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</si>
  <si>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</si>
  <si>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</si>
  <si>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</si>
  <si>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</si>
  <si>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</si>
  <si>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</si>
  <si>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</si>
  <si>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</si>
  <si>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</si>
  <si>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</si>
  <si>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</si>
  <si>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</si>
  <si>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</si>
  <si>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</si>
  <si>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</si>
  <si>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</si>
  <si>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</si>
  <si>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</si>
  <si>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</si>
  <si>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</si>
  <si>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</si>
  <si>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</si>
  <si>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</si>
  <si>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</si>
  <si>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</si>
  <si>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</si>
  <si>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</si>
  <si>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</si>
  <si>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</si>
  <si>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</si>
  <si>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</si>
  <si>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</si>
  <si>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</si>
  <si>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</si>
  <si>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</si>
  <si>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</si>
  <si>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</si>
  <si>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</si>
  <si>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</si>
  <si>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</si>
  <si>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</si>
  <si>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</si>
  <si>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</si>
  <si>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</si>
  <si>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</si>
  <si>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</si>
  <si>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</si>
  <si>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</si>
  <si>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</si>
  <si>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</si>
  <si>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</si>
  <si>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</si>
  <si>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</si>
  <si>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</si>
  <si>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</si>
  <si>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</si>
  <si>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</si>
  <si>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</si>
  <si>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</si>
  <si>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</si>
  <si>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</si>
  <si>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</si>
  <si>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</si>
  <si>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</si>
  <si>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</si>
  <si>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</si>
  <si>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</si>
  <si>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</si>
  <si>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</si>
  <si>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</si>
  <si>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</si>
  <si>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</si>
  <si>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</si>
  <si>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</si>
  <si>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</si>
  <si>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</si>
  <si>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</si>
  <si>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</si>
  <si>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</si>
  <si>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</si>
  <si>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</si>
  <si>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</si>
  <si>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</si>
  <si>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</si>
  <si>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</si>
  <si>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</si>
  <si>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</si>
  <si>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</si>
  <si>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</si>
  <si>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</si>
  <si>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</si>
  <si>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</si>
  <si>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</si>
  <si>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</si>
  <si>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</si>
  <si>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</si>
  <si>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</si>
  <si>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</si>
  <si>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</si>
  <si>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</si>
  <si>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</si>
  <si>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</si>
  <si>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</si>
  <si>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</si>
  <si>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</si>
  <si>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</si>
  <si>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</si>
  <si>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</si>
  <si>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</si>
  <si>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</si>
  <si>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</si>
  <si>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</si>
  <si>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</si>
  <si>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</si>
  <si>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</si>
  <si>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</si>
  <si>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</si>
  <si>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</si>
  <si>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</si>
  <si>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</si>
  <si>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</si>
  <si>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</si>
  <si>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</si>
  <si>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</si>
  <si>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</si>
  <si>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</si>
  <si>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</si>
  <si>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</si>
  <si>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</si>
  <si>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</si>
  <si>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</si>
  <si>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</si>
  <si>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</si>
  <si>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</si>
  <si>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</si>
  <si>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</si>
  <si>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</si>
  <si>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</si>
  <si>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</si>
  <si>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</si>
  <si>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</si>
  <si>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</si>
  <si>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</si>
  <si>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</si>
  <si>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</si>
  <si>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</si>
  <si>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</si>
  <si>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</si>
  <si>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</si>
  <si>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</si>
  <si>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</si>
  <si>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</si>
  <si>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</si>
  <si>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</si>
  <si>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</si>
  <si>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</si>
  <si>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</si>
  <si>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</si>
  <si>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</si>
  <si>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</si>
  <si>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</si>
  <si>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</si>
  <si>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</si>
  <si>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</si>
  <si>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</si>
  <si>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</si>
  <si>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</si>
  <si>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</si>
  <si>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</si>
  <si>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</si>
  <si>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</si>
  <si>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</si>
  <si>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</si>
  <si>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</si>
  <si>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</si>
  <si>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</si>
  <si>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</si>
  <si>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</si>
  <si>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</si>
  <si>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</si>
  <si>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</si>
  <si>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</si>
  <si>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</si>
  <si>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</si>
  <si>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</si>
  <si>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</si>
  <si>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</si>
  <si>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</si>
  <si>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</si>
  <si>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</si>
  <si>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</si>
  <si>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</si>
  <si>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</si>
  <si>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</si>
  <si>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</si>
  <si>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</si>
  <si>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</si>
  <si>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</si>
  <si>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</si>
  <si>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</si>
  <si>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</si>
  <si>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</si>
  <si>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</si>
  <si>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</si>
  <si>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</si>
  <si>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</si>
  <si>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</si>
  <si>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</si>
  <si>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</si>
  <si>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</si>
  <si>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</si>
  <si>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</si>
  <si>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</si>
  <si>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</si>
  <si>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</si>
  <si>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</si>
  <si>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</si>
  <si>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</si>
  <si>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</si>
  <si>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</si>
  <si>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</si>
  <si>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</si>
  <si>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</si>
  <si>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</si>
  <si>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</si>
  <si>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</si>
  <si>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</si>
  <si>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</si>
  <si>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</si>
  <si>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</si>
  <si>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</si>
  <si>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</si>
  <si>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</si>
  <si>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</si>
  <si>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</si>
  <si>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</si>
  <si>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</si>
  <si>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</si>
  <si>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</si>
  <si>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</si>
  <si>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</si>
  <si>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</si>
  <si>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</si>
  <si>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</si>
  <si>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</si>
  <si>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</si>
  <si>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</si>
  <si>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</si>
  <si>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</si>
  <si>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</si>
  <si>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</si>
  <si>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</si>
  <si>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</si>
  <si>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</si>
  <si>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</si>
  <si>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</si>
  <si>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</si>
  <si>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</si>
  <si>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</si>
  <si>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</si>
  <si>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</si>
  <si>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</si>
  <si>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</si>
  <si>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</si>
  <si>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</si>
  <si>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</si>
  <si>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</si>
  <si>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</si>
  <si>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</si>
  <si>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</si>
  <si>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</si>
  <si>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</si>
  <si>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</si>
  <si>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</si>
  <si>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</si>
  <si>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</si>
  <si>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</si>
  <si>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</si>
  <si>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</si>
  <si>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</si>
  <si>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</si>
  <si>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</si>
  <si>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</si>
  <si>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</si>
  <si>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</si>
  <si>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</si>
  <si>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</si>
  <si>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</si>
  <si>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</si>
  <si>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</si>
  <si>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</si>
  <si>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</si>
  <si>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</si>
  <si>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</si>
  <si>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</si>
  <si>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</si>
  <si>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</si>
  <si>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</si>
  <si>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</si>
  <si>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</si>
  <si>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</si>
  <si>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</si>
  <si>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</si>
  <si>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</si>
  <si>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</si>
  <si>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</si>
  <si>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</si>
  <si>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</si>
  <si>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</si>
  <si>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</si>
  <si>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</si>
  <si>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</si>
  <si>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</si>
  <si>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</si>
  <si>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</si>
  <si>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</si>
  <si>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</si>
  <si>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</si>
  <si>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</si>
  <si>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</si>
  <si>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</si>
  <si>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</si>
  <si>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</si>
  <si>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</si>
  <si>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</si>
  <si>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</si>
  <si>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</si>
  <si>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</si>
  <si>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</si>
  <si>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</si>
  <si>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</si>
  <si>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</si>
  <si>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</si>
  <si>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</si>
  <si>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</si>
  <si>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</si>
  <si>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</si>
  <si>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</si>
  <si>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</si>
  <si>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</si>
  <si>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</si>
  <si>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</si>
  <si>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</si>
  <si>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</si>
  <si>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</si>
  <si>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</si>
  <si>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</si>
  <si>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</si>
  <si>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</si>
  <si>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</si>
  <si>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</si>
  <si>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</si>
  <si>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</si>
  <si>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</si>
  <si>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</si>
  <si>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</si>
  <si>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</si>
  <si>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</si>
  <si>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</si>
  <si>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</si>
  <si>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</si>
  <si>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</si>
  <si>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</si>
  <si>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</si>
  <si>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</si>
  <si>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</si>
  <si>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</si>
  <si>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</si>
  <si>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</si>
  <si>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</si>
  <si>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</si>
  <si>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</si>
  <si>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</si>
  <si>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</si>
  <si>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</si>
  <si>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</si>
  <si>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</si>
  <si>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</si>
  <si>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</si>
  <si>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</si>
  <si>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</si>
  <si>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</si>
  <si>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</si>
  <si>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</si>
  <si>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</si>
  <si>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</si>
  <si>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</si>
  <si>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</si>
  <si>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</si>
  <si>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</si>
  <si>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</si>
  <si>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</si>
  <si>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</si>
  <si>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</si>
  <si>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</si>
  <si>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</si>
  <si>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</si>
  <si>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</si>
  <si>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</si>
  <si>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</si>
  <si>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</si>
  <si>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</si>
  <si>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</si>
  <si>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</si>
  <si>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</si>
  <si>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</si>
  <si>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</si>
  <si>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</si>
  <si>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</si>
  <si>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</si>
  <si>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</si>
  <si>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</si>
  <si>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</si>
  <si>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</si>
  <si>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</si>
  <si>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</si>
  <si>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</si>
  <si>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</si>
  <si>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</si>
  <si>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</si>
  <si>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</si>
  <si>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</si>
  <si>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</si>
  <si>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</si>
  <si>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</si>
  <si>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</si>
  <si>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</si>
  <si>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</si>
  <si>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</si>
  <si>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</si>
  <si>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</si>
  <si>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</si>
  <si>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</si>
  <si>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</si>
  <si>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</si>
  <si>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</si>
  <si>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</si>
  <si>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</si>
  <si>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</si>
  <si>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</si>
  <si>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</si>
  <si>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</si>
  <si>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</si>
  <si>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</si>
  <si>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</si>
  <si>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</si>
  <si>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</si>
  <si>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</si>
  <si>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</si>
  <si>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</si>
  <si>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</si>
  <si>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</si>
  <si>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</si>
  <si>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</si>
  <si>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</si>
  <si>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</si>
  <si>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</si>
  <si>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</si>
  <si>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</si>
  <si>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</si>
  <si>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</si>
  <si>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</si>
  <si>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</si>
  <si>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</si>
  <si>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</si>
  <si>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</si>
  <si>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</si>
  <si>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</si>
  <si>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</si>
  <si>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</si>
  <si>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</si>
  <si>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</si>
  <si>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</si>
  <si>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</si>
  <si>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</si>
  <si>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</si>
  <si>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</si>
  <si>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</si>
  <si>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</si>
  <si>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</si>
  <si>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</si>
  <si>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</si>
  <si>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</si>
  <si>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</si>
  <si>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</si>
  <si>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</si>
  <si>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</si>
  <si>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</si>
  <si>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</si>
  <si>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</si>
  <si>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</si>
  <si>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</si>
  <si>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</si>
  <si>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</si>
  <si>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</si>
  <si>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</si>
  <si>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</si>
  <si>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</si>
  <si>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</si>
  <si>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</si>
  <si>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</si>
  <si>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</si>
  <si>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</si>
  <si>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</si>
  <si>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</si>
  <si>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</si>
  <si>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</si>
  <si>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</si>
  <si>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</si>
  <si>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</si>
  <si>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</si>
  <si>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</si>
  <si>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</si>
  <si>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</si>
  <si>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</si>
  <si>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</si>
  <si>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</si>
  <si>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</si>
  <si>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</si>
  <si>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</si>
  <si>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</si>
  <si>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</si>
  <si>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</si>
  <si>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</si>
  <si>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</si>
  <si>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</si>
  <si>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</si>
  <si>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</si>
  <si>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</si>
  <si>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</si>
  <si>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</si>
  <si>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</si>
  <si>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</si>
  <si>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</si>
  <si>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</si>
  <si>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</si>
  <si>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</si>
  <si>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</si>
  <si>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</si>
  <si>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</si>
  <si>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</si>
  <si>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</si>
  <si>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</si>
  <si>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</si>
  <si>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</si>
  <si>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</si>
  <si>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</si>
  <si>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</si>
  <si>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</si>
  <si>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</si>
  <si>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</si>
  <si>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</si>
  <si>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</si>
  <si>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</si>
  <si>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</si>
  <si>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</si>
  <si>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</si>
  <si>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</si>
  <si>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</si>
  <si>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</si>
  <si>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</si>
  <si>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</si>
  <si>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</si>
  <si>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</si>
  <si>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</si>
  <si>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</si>
  <si>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</si>
  <si>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</si>
  <si>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</si>
  <si>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</si>
  <si>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</si>
  <si>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</si>
  <si>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</si>
  <si>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</si>
  <si>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</si>
  <si>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</si>
  <si>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</si>
  <si>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</si>
  <si>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</si>
  <si>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</si>
  <si>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</si>
  <si>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</si>
  <si>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</si>
  <si>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</si>
  <si>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</si>
  <si>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</si>
  <si>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</si>
  <si>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</si>
  <si>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</si>
  <si>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</si>
  <si>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</si>
  <si>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</si>
  <si>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</si>
  <si>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</si>
  <si>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</si>
  <si>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</si>
  <si>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</si>
  <si>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</si>
  <si>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</si>
  <si>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</si>
  <si>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</si>
  <si>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</si>
  <si>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</si>
  <si>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</si>
  <si>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</si>
  <si>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</si>
  <si>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</si>
  <si>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</si>
  <si>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</si>
  <si>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</si>
  <si>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</si>
  <si>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</si>
  <si>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</si>
  <si>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</si>
  <si>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</si>
  <si>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</si>
  <si>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</si>
  <si>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</si>
  <si>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</si>
  <si>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</si>
  <si>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</si>
  <si>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</si>
  <si>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</si>
  <si>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</si>
  <si>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</si>
  <si>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</si>
  <si>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</si>
  <si>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</si>
  <si>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</si>
  <si>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</si>
  <si>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</si>
  <si>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</si>
  <si>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</si>
  <si>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</si>
  <si>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</si>
  <si>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</si>
  <si>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</si>
  <si>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</si>
  <si>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</si>
  <si>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</si>
  <si>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</si>
  <si>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</si>
  <si>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</si>
  <si>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</si>
  <si>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</si>
  <si>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</si>
  <si>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</si>
  <si>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</si>
  <si>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</si>
  <si>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</si>
  <si>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</si>
  <si>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</si>
  <si>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</si>
  <si>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</si>
  <si>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</si>
  <si>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</si>
  <si>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</si>
  <si>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</si>
  <si>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</si>
  <si>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</si>
  <si>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</si>
  <si>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</si>
  <si>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</si>
  <si>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</si>
  <si>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</si>
  <si>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</si>
  <si>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</si>
  <si>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</si>
  <si>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</si>
  <si>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</si>
  <si>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</si>
  <si>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</si>
  <si>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</si>
  <si>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</si>
  <si>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</si>
  <si>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</si>
  <si>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</si>
  <si>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</si>
  <si>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</si>
  <si>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</si>
  <si>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</si>
  <si>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</si>
  <si>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</si>
  <si>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</si>
  <si>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</si>
  <si>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</si>
  <si>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</si>
  <si>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</si>
  <si>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</si>
  <si>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</si>
  <si>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</si>
  <si>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</si>
  <si>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</si>
  <si>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</si>
  <si>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</si>
  <si>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</si>
  <si>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</si>
  <si>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</si>
  <si>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</si>
  <si>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</si>
  <si>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</si>
  <si>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</si>
  <si>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</si>
  <si>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</si>
  <si>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</si>
  <si>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</si>
  <si>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</si>
  <si>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</si>
  <si>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</si>
  <si>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</si>
  <si>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</si>
  <si>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</si>
  <si>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</si>
  <si>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</si>
  <si>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</si>
  <si>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</si>
  <si>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</si>
  <si>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</si>
  <si>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</si>
  <si>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</si>
  <si>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</si>
  <si>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</si>
  <si>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</si>
  <si>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</si>
  <si>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</si>
  <si>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</si>
  <si>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</si>
  <si>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</si>
  <si>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</si>
  <si>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</si>
  <si>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</si>
  <si>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</si>
  <si>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</si>
  <si>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</si>
  <si>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</si>
  <si>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</si>
  <si>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</si>
  <si>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</si>
  <si>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</si>
  <si>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</si>
  <si>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</si>
  <si>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</si>
  <si>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</si>
  <si>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</si>
  <si>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</si>
  <si>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</si>
  <si>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</si>
  <si>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</si>
  <si>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</si>
  <si>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</si>
  <si>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</si>
  <si>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</si>
  <si>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</si>
  <si>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</si>
  <si>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</si>
  <si>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</si>
  <si>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</si>
  <si>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</si>
  <si>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</si>
  <si>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</si>
  <si>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</si>
  <si>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</si>
  <si>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</si>
  <si>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</si>
  <si>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</si>
  <si>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</si>
  <si>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</si>
  <si>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</si>
  <si>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</si>
  <si>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</si>
  <si>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</si>
  <si>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</si>
  <si>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</si>
  <si>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</si>
  <si>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</si>
  <si>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</si>
  <si>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</si>
  <si>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</si>
  <si>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</si>
  <si>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</si>
  <si>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</si>
  <si>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</si>
  <si>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</si>
  <si>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</si>
  <si>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</si>
  <si>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</si>
  <si>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</si>
  <si>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</si>
  <si>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</si>
  <si>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</si>
  <si>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</si>
  <si>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</si>
  <si>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</si>
  <si>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</si>
  <si>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</si>
  <si>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</si>
  <si>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</si>
  <si>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</si>
  <si>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</si>
  <si>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</si>
  <si>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</si>
  <si>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</si>
  <si>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</si>
  <si>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</si>
  <si>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</si>
  <si>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</si>
  <si>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</si>
  <si>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</si>
  <si>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</si>
  <si>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</si>
  <si>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</si>
  <si>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</si>
  <si>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</si>
  <si>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</si>
  <si>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</si>
  <si>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</si>
  <si>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</si>
  <si>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</si>
  <si>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</si>
  <si>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</si>
  <si>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</si>
  <si>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</si>
  <si>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</si>
  <si>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</si>
  <si>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</si>
  <si>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</si>
  <si>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</si>
  <si>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</si>
  <si>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</si>
  <si>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</si>
  <si>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</si>
  <si>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</si>
  <si>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</si>
  <si>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</si>
  <si>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</si>
  <si>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</si>
  <si>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</si>
  <si>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</si>
  <si>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</si>
  <si>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</si>
  <si>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</si>
  <si>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</si>
  <si>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</si>
  <si>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</si>
  <si>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</si>
  <si>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</si>
  <si>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</si>
  <si>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</si>
  <si>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</si>
  <si>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</si>
  <si>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</si>
  <si>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</si>
  <si>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</si>
  <si>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</si>
  <si>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</si>
  <si>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</si>
  <si>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</si>
  <si>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</si>
  <si>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</si>
  <si>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</si>
  <si>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</si>
  <si>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</si>
  <si>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</si>
  <si>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</si>
  <si>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</si>
  <si>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</si>
  <si>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</si>
  <si>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</si>
  <si>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</si>
  <si>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</si>
  <si>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</si>
  <si>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</si>
  <si>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</si>
  <si>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</si>
  <si>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</si>
  <si>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</si>
  <si>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</si>
  <si>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</si>
  <si>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</si>
  <si>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</si>
  <si>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</si>
  <si>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</si>
  <si>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</si>
  <si>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</si>
  <si>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</si>
  <si>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</si>
  <si>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</si>
  <si>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</si>
  <si>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</si>
  <si>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</si>
  <si>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</si>
  <si>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</si>
  <si>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</si>
  <si>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</si>
  <si>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</si>
  <si>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</si>
  <si>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</si>
  <si>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</si>
  <si>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</si>
  <si>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</si>
  <si>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</si>
  <si>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</si>
  <si>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</si>
  <si>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</si>
  <si>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</si>
  <si>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</si>
  <si>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</si>
  <si>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</si>
  <si>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</si>
  <si>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</si>
  <si>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</si>
  <si>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</si>
  <si>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</si>
  <si>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</si>
  <si>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</si>
  <si>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</si>
  <si>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</si>
  <si>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</si>
  <si>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</si>
  <si>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</si>
  <si>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</si>
  <si>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</si>
  <si>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</si>
  <si>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</si>
  <si>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</si>
  <si>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</si>
  <si>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</si>
  <si>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</si>
  <si>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</si>
  <si>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</si>
  <si>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</si>
  <si>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</si>
  <si>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</si>
  <si>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</si>
  <si>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</si>
  <si>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</si>
  <si>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</si>
  <si>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</si>
  <si>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</si>
  <si>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</si>
  <si>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</si>
  <si>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</si>
  <si>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</si>
  <si>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</si>
  <si>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</si>
  <si>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</si>
  <si>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</si>
  <si>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</si>
  <si>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</si>
  <si>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</si>
  <si>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</si>
  <si>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</si>
  <si>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</si>
  <si>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</si>
  <si>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</si>
  <si>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</si>
  <si>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</si>
  <si>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</si>
  <si>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</si>
  <si>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</si>
  <si>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</si>
  <si>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</si>
  <si>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</si>
  <si>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</si>
  <si>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</si>
  <si>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</si>
  <si>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</si>
  <si>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</si>
  <si>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</si>
  <si>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</si>
  <si>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</si>
  <si>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</si>
  <si>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</si>
  <si>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</si>
  <si>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</si>
  <si>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</si>
  <si>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</si>
  <si>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</si>
  <si>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</si>
  <si>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</si>
  <si>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</si>
  <si>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</si>
  <si>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</si>
  <si>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</si>
  <si>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</si>
  <si>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</si>
  <si>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</si>
  <si>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</si>
  <si>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</si>
  <si>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</si>
  <si>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</si>
  <si>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</si>
  <si>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</si>
  <si>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</si>
  <si>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</si>
  <si>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</si>
  <si>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</si>
  <si>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</si>
  <si>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</si>
  <si>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</si>
  <si>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</si>
  <si>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</si>
  <si>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</si>
  <si>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</si>
  <si>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</si>
  <si>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</si>
  <si>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</si>
  <si>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</si>
  <si>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</si>
  <si>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</si>
  <si>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</si>
  <si>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</si>
  <si>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</si>
  <si>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</si>
  <si>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</si>
  <si>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</si>
  <si>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</si>
  <si>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</si>
  <si>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</si>
  <si>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</si>
  <si>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</si>
  <si>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</si>
  <si>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</si>
  <si>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</si>
  <si>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</si>
  <si>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</si>
  <si>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</si>
  <si>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</si>
  <si>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</si>
  <si>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</si>
  <si>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</si>
  <si>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</si>
  <si>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</si>
  <si>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</si>
  <si>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</si>
  <si>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</si>
  <si>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</si>
  <si>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</si>
  <si>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</si>
  <si>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</si>
  <si>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</si>
  <si>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</si>
  <si>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</si>
  <si>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</si>
  <si>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</si>
  <si>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</si>
  <si>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</si>
  <si>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</si>
  <si>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</si>
  <si>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</si>
  <si>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</si>
  <si>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</si>
  <si>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</si>
  <si>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</si>
  <si>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</si>
  <si>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</si>
  <si>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</si>
  <si>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</si>
  <si>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</si>
  <si>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</si>
  <si>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</si>
  <si>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</si>
  <si>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</si>
  <si>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</si>
  <si>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</si>
  <si>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</si>
  <si>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</si>
  <si>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</si>
  <si>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</si>
  <si>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</si>
  <si>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</si>
  <si>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</si>
  <si>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</si>
  <si>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</si>
  <si>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</si>
  <si>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</si>
  <si>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</si>
  <si>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</si>
  <si>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</si>
  <si>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</si>
  <si>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</si>
  <si>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</si>
  <si>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</si>
  <si>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</si>
  <si>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</si>
  <si>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</si>
  <si>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</si>
  <si>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</si>
  <si>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</si>
  <si>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</si>
  <si>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</si>
  <si>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</si>
  <si>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</si>
  <si>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</si>
  <si>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</si>
  <si>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</si>
  <si>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</si>
  <si>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</si>
  <si>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</si>
  <si>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</si>
  <si>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</si>
  <si>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</si>
  <si>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</si>
  <si>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</si>
  <si>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</si>
  <si>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</si>
  <si>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</si>
  <si>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</si>
  <si>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</si>
  <si>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</si>
  <si>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</si>
  <si>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</si>
  <si>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</si>
  <si>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</si>
  <si>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</si>
  <si>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</si>
  <si>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</si>
  <si>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</si>
  <si>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</si>
  <si>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</si>
  <si>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</si>
  <si>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</si>
  <si>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</si>
  <si>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</si>
  <si>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</si>
  <si>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</si>
  <si>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</si>
  <si>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</si>
  <si>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</si>
  <si>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</si>
  <si>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</si>
  <si>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</si>
  <si>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</si>
  <si>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</si>
  <si>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</si>
  <si>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</si>
  <si>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</si>
  <si>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</si>
  <si>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</si>
  <si>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</si>
  <si>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</si>
  <si>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</si>
  <si>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</si>
  <si>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</si>
  <si>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</si>
  <si>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</si>
  <si>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</si>
  <si>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</si>
  <si>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</si>
  <si>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</si>
  <si>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</si>
  <si>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</si>
  <si>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</si>
  <si>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</si>
  <si>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</si>
  <si>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</si>
  <si>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</si>
  <si>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</si>
  <si>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</si>
  <si>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</si>
  <si>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</si>
  <si>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</si>
  <si>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</si>
  <si>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</si>
  <si>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</si>
  <si>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</si>
  <si>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</si>
  <si>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</si>
  <si>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</si>
  <si>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</si>
  <si>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</si>
  <si>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</si>
  <si>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</si>
  <si>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</si>
  <si>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</si>
  <si>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</si>
  <si>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</si>
  <si>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</si>
  <si>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</si>
  <si>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</si>
  <si>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</si>
  <si>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</si>
  <si>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</si>
  <si>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</si>
  <si>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</si>
  <si>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</si>
  <si>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</si>
  <si>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</si>
  <si>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</si>
  <si>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</si>
  <si>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</si>
  <si>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</si>
  <si>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</si>
  <si>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</si>
  <si>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</si>
  <si>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</si>
  <si>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</si>
  <si>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</si>
  <si>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</si>
  <si>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</si>
  <si>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</si>
  <si>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</si>
  <si>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</si>
  <si>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</si>
  <si>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</si>
  <si>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</si>
  <si>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</si>
  <si>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</si>
  <si>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</si>
  <si>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</si>
  <si>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</si>
  <si>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</si>
  <si>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</si>
  <si>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</si>
  <si>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</si>
  <si>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</si>
  <si>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</si>
  <si>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</si>
  <si>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</si>
  <si>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</si>
  <si>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</si>
  <si>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</si>
  <si>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</si>
  <si>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</si>
  <si>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</si>
  <si>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</si>
  <si>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</si>
  <si>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</si>
  <si>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</si>
  <si>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</si>
  <si>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</si>
  <si>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</si>
  <si>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</si>
  <si>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</si>
  <si>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</si>
  <si>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</si>
  <si>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</si>
  <si>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</si>
  <si>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</si>
  <si>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</si>
  <si>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</si>
  <si>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</si>
  <si>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</si>
  <si>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</si>
  <si>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</si>
  <si>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</si>
  <si>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</si>
  <si>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</si>
  <si>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</si>
  <si>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</si>
  <si>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</si>
  <si>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</si>
  <si>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</si>
  <si>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</si>
  <si>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</si>
  <si>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</si>
  <si>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</si>
  <si>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</si>
  <si>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</si>
  <si>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</si>
  <si>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</si>
  <si>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</si>
  <si>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</si>
  <si>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</si>
  <si>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</si>
  <si>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</si>
  <si>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</si>
  <si>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</si>
  <si>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</si>
  <si>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</si>
  <si>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</si>
  <si>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</si>
  <si>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</si>
  <si>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</si>
  <si>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</si>
  <si>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</si>
  <si>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</si>
  <si>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</si>
  <si>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</si>
  <si>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</si>
  <si>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</si>
  <si>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</si>
  <si>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</si>
  <si>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</si>
  <si>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</si>
  <si>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</si>
  <si>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</si>
  <si>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</si>
  <si>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</si>
  <si>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</si>
  <si>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</si>
  <si>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</si>
  <si>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</si>
  <si>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</si>
  <si>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</si>
  <si>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</si>
  <si>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</si>
  <si>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</si>
  <si>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</si>
  <si>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</si>
  <si>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</si>
  <si>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</si>
  <si>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</si>
  <si>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</si>
  <si>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</si>
  <si>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</si>
  <si>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</si>
  <si>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</si>
  <si>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</si>
  <si>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</si>
  <si>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</si>
  <si>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</si>
  <si>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</si>
  <si>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</si>
  <si>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</si>
  <si>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</si>
  <si>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</si>
  <si>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</si>
  <si>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</si>
  <si>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</si>
  <si>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</si>
  <si>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</si>
  <si>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</si>
  <si>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</si>
  <si>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</si>
  <si>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</si>
  <si>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</si>
  <si>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</si>
  <si>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</si>
  <si>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</si>
  <si>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</si>
  <si>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</si>
  <si>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</si>
  <si>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</si>
  <si>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</si>
  <si>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</si>
  <si>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</si>
  <si>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</si>
  <si>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</si>
  <si>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</si>
  <si>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</si>
  <si>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</si>
  <si>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</si>
  <si>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</si>
  <si>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</si>
  <si>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</si>
  <si>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</si>
  <si>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</si>
  <si>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</si>
  <si>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</si>
  <si>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</si>
  <si>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</si>
  <si>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</si>
  <si>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</si>
  <si>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</si>
  <si>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</si>
  <si>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</si>
  <si>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</si>
  <si>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</si>
  <si>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</si>
  <si>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</si>
  <si>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</si>
  <si>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</si>
  <si>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</si>
  <si>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</si>
  <si>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</si>
  <si>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</si>
  <si>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</si>
  <si>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</si>
  <si>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</si>
  <si>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</si>
  <si>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</si>
  <si>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</si>
  <si>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</si>
  <si>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</si>
  <si>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</si>
  <si>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</si>
  <si>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</si>
  <si>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</si>
  <si>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</si>
  <si>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</si>
  <si>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</si>
  <si>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</si>
  <si>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</si>
  <si>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</si>
  <si>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</si>
  <si>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</si>
  <si>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</si>
  <si>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</si>
  <si>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</si>
  <si>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</si>
  <si>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</si>
  <si>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</si>
  <si>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</si>
  <si>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</si>
  <si>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</si>
  <si>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</si>
  <si>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</si>
  <si>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</si>
  <si>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</si>
  <si>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</si>
  <si>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</si>
  <si>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</si>
  <si>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</si>
  <si>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</si>
  <si>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</si>
  <si>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</si>
  <si>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</si>
  <si>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</si>
  <si>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</si>
  <si>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</si>
  <si>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</si>
  <si>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</si>
  <si>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</si>
  <si>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</si>
  <si>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</si>
  <si>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</si>
  <si>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</si>
  <si>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</si>
  <si>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</si>
  <si>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</si>
  <si>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</si>
  <si>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</si>
  <si>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</si>
  <si>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</si>
  <si>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</si>
  <si>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</si>
  <si>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</si>
  <si>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</si>
  <si>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</si>
  <si>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</si>
  <si>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</si>
  <si>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</si>
  <si>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</si>
  <si>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</si>
  <si>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</si>
  <si>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</si>
  <si>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</si>
  <si>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</si>
  <si>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</si>
  <si>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</si>
  <si>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</si>
  <si>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</si>
  <si>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</si>
  <si>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</si>
  <si>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</si>
  <si>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</si>
  <si>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</si>
  <si>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</si>
  <si>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</si>
  <si>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</si>
  <si>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</si>
  <si>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</si>
  <si>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</si>
  <si>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</si>
  <si>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</si>
  <si>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</si>
  <si>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</si>
  <si>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</si>
  <si>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</si>
  <si>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</si>
  <si>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</si>
  <si>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</si>
  <si>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</si>
  <si>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</si>
  <si>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</si>
  <si>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</si>
  <si>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</si>
  <si>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</si>
  <si>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</si>
  <si>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</si>
  <si>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</si>
  <si>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</si>
  <si>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</si>
  <si>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</si>
  <si>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</si>
  <si>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</si>
  <si>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</si>
  <si>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</si>
  <si>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</si>
  <si>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</si>
  <si>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</si>
  <si>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</si>
  <si>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</si>
  <si>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</si>
  <si>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</si>
  <si>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</si>
  <si>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</si>
  <si>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</si>
  <si>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</si>
  <si>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</si>
  <si>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</si>
  <si>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</si>
  <si>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</si>
  <si>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</si>
  <si>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</si>
  <si>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</si>
  <si>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</si>
  <si>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</si>
  <si>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</si>
  <si>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</si>
  <si>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</si>
  <si>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</si>
  <si>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</si>
  <si>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</si>
  <si>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</si>
  <si>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</si>
  <si>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</si>
  <si>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</si>
  <si>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</si>
  <si>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</si>
  <si>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</si>
  <si>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</si>
  <si>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</si>
  <si>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</si>
  <si>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</si>
  <si>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</si>
  <si>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</si>
  <si>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</si>
  <si>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</si>
  <si>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</si>
  <si>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</si>
  <si>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</si>
  <si>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</si>
  <si>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</si>
  <si>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</si>
  <si>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</si>
  <si>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</si>
  <si>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</si>
  <si>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</si>
  <si>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</si>
  <si>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</si>
  <si>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</si>
  <si>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</si>
  <si>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</si>
  <si>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</si>
  <si>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</si>
  <si>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</si>
  <si>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</si>
  <si>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</si>
  <si>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</si>
  <si>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</si>
  <si>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</si>
  <si>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</si>
  <si>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</si>
  <si>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</si>
  <si>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</si>
  <si>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</si>
  <si>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</si>
  <si>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</si>
  <si>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</si>
  <si>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</si>
  <si>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</si>
  <si>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</si>
  <si>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</si>
  <si>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</si>
  <si>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</si>
  <si>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</si>
  <si>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</si>
  <si>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</si>
  <si>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</si>
  <si>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</si>
  <si>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</si>
  <si>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</si>
  <si>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</si>
  <si>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</si>
  <si>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</si>
  <si>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</si>
  <si>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</si>
  <si>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</si>
  <si>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</si>
  <si>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</si>
  <si>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</si>
  <si>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</si>
  <si>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</si>
  <si>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</si>
  <si>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</si>
  <si>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</si>
  <si>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</si>
  <si>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</si>
  <si>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</si>
  <si>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</si>
  <si>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</si>
  <si>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</si>
  <si>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</si>
  <si>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</si>
  <si>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</si>
  <si>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</si>
  <si>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</si>
  <si>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</si>
  <si>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</si>
  <si>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</si>
  <si>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</si>
  <si>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</si>
  <si>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</si>
  <si>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</si>
  <si>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</si>
  <si>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</si>
  <si>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</si>
  <si>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</si>
  <si>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</si>
  <si>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</si>
  <si>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</si>
  <si>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</si>
  <si>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</si>
  <si>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</si>
  <si>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</si>
  <si>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</si>
  <si>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</si>
  <si>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</si>
  <si>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</si>
  <si>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</si>
  <si>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</si>
  <si>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</si>
  <si>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</si>
  <si>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</si>
  <si>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</si>
  <si>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</si>
  <si>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</si>
  <si>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</si>
  <si>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</si>
  <si>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</si>
  <si>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</si>
  <si>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</si>
  <si>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</si>
  <si>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</si>
  <si>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</si>
  <si>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</si>
  <si>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</si>
  <si>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</si>
  <si>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</si>
  <si>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</si>
  <si>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</si>
  <si>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</si>
  <si>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</si>
  <si>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</si>
  <si>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</si>
  <si>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</si>
  <si>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</si>
  <si>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</si>
  <si>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</si>
  <si>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</si>
  <si>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</si>
  <si>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</si>
  <si>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</si>
  <si>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</si>
  <si>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</si>
  <si>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</si>
  <si>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</si>
  <si>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</si>
  <si>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</si>
  <si>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</si>
  <si>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</si>
  <si>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</si>
  <si>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</si>
  <si>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</si>
  <si>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</si>
  <si>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</si>
  <si>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</si>
  <si>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</si>
  <si>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</si>
  <si>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</si>
  <si>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</si>
  <si>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</si>
  <si>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</si>
  <si>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</si>
  <si>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</si>
  <si>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</si>
  <si>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</si>
  <si>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</si>
  <si>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</si>
  <si>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</si>
  <si>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</si>
  <si>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</si>
  <si>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</si>
  <si>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</si>
  <si>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</si>
  <si>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</si>
  <si>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</si>
  <si>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</si>
  <si>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</si>
  <si>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</si>
  <si>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</si>
  <si>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</si>
  <si>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</si>
  <si>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</si>
  <si>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</si>
  <si>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</si>
  <si>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</si>
  <si>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</si>
  <si>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</si>
  <si>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</si>
  <si>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</si>
  <si>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</si>
  <si>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</si>
  <si>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</si>
  <si>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</si>
  <si>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</si>
  <si>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</si>
  <si>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</si>
  <si>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</si>
  <si>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</si>
  <si>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</si>
  <si>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</si>
  <si>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</si>
  <si>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</si>
  <si>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</si>
  <si>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</si>
  <si>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</si>
  <si>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</si>
  <si>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</si>
  <si>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</si>
  <si>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</si>
  <si>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</si>
  <si>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</si>
  <si>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</si>
  <si>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</si>
  <si>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</si>
  <si>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</si>
  <si>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</si>
  <si>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</si>
  <si>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</si>
  <si>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</si>
  <si>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</si>
  <si>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</si>
  <si>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</si>
  <si>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</si>
  <si>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</si>
  <si>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</si>
  <si>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</si>
  <si>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</si>
  <si>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</si>
  <si>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</si>
  <si>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</si>
  <si>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</si>
  <si>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</si>
  <si>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</si>
  <si>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</si>
  <si>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</si>
  <si>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</si>
  <si>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</si>
  <si>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</si>
  <si>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</si>
  <si>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</si>
  <si>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</si>
  <si>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</si>
  <si>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</si>
  <si>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</si>
  <si>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</si>
  <si>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</si>
  <si>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</si>
  <si>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</si>
  <si>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</si>
  <si>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</si>
  <si>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</si>
  <si>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</si>
  <si>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</si>
  <si>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</si>
  <si>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</si>
  <si>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</si>
  <si>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</si>
  <si>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</si>
  <si>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</si>
  <si>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</si>
  <si>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</si>
  <si>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</si>
  <si>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</si>
  <si>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</si>
  <si>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</si>
  <si>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</si>
  <si>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</si>
  <si>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</si>
  <si>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</si>
  <si>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</si>
  <si>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</si>
  <si>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</si>
  <si>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</si>
  <si>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</si>
  <si>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</si>
  <si>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</si>
  <si>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</si>
  <si>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</si>
  <si>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</si>
  <si>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</si>
  <si>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</si>
  <si>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</si>
  <si>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</si>
  <si>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</si>
  <si>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</si>
  <si>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</si>
  <si>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</si>
  <si>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</si>
  <si>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</si>
  <si>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</si>
  <si>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</si>
  <si>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</si>
  <si>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</si>
  <si>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</si>
  <si>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</si>
  <si>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</si>
  <si>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</si>
  <si>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</si>
  <si>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</si>
  <si>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</si>
  <si>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</si>
  <si>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</si>
  <si>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</si>
  <si>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</si>
  <si>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</si>
  <si>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</si>
  <si>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</si>
  <si>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</si>
  <si>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</si>
  <si>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</si>
  <si>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</si>
  <si>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</si>
  <si>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</si>
  <si>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</si>
  <si>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</si>
  <si>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</si>
  <si>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</si>
  <si>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</si>
  <si>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</si>
  <si>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</si>
  <si>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</si>
  <si>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</si>
  <si>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</si>
  <si>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</si>
  <si>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</si>
  <si>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</si>
  <si>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</si>
  <si>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</si>
  <si>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</si>
  <si>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</si>
  <si>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</si>
  <si>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</si>
  <si>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</si>
  <si>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</si>
  <si>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</si>
  <si>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</si>
  <si>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</si>
  <si>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</si>
  <si>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</si>
  <si>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</si>
  <si>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</si>
  <si>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</si>
  <si>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</si>
  <si>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</si>
  <si>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</si>
  <si>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</si>
  <si>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</si>
  <si>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</si>
  <si>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</si>
  <si>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</si>
  <si>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</si>
  <si>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</si>
  <si>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</si>
  <si>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</si>
  <si>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</si>
  <si>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</si>
  <si>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</si>
  <si>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</si>
  <si>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</si>
  <si>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</si>
  <si>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</si>
  <si>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</si>
  <si>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</si>
  <si>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</si>
  <si>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</si>
  <si>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</si>
  <si>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</si>
  <si>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</si>
  <si>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</si>
  <si>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</si>
  <si>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</si>
  <si>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</si>
  <si>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</si>
  <si>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</si>
  <si>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</si>
  <si>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</si>
  <si>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</si>
  <si>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</si>
  <si>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</si>
  <si>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</si>
  <si>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</si>
  <si>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</si>
  <si>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</si>
  <si>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</si>
  <si>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</si>
  <si>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</si>
  <si>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</si>
  <si>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</si>
  <si>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</si>
  <si>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</si>
  <si>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</si>
  <si>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</si>
  <si>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</si>
  <si>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</si>
  <si>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</si>
  <si>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</si>
  <si>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</si>
  <si>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</si>
  <si>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</si>
  <si>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</si>
  <si>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</si>
  <si>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</si>
  <si>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</si>
  <si>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</si>
  <si>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</si>
  <si>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</si>
  <si>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</si>
  <si>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</si>
  <si>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</si>
  <si>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</si>
  <si>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</si>
  <si>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</si>
  <si>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</si>
  <si>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</si>
  <si>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</si>
  <si>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</si>
  <si>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</si>
  <si>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</si>
  <si>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</si>
  <si>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</si>
  <si>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</si>
  <si>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</si>
  <si>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</si>
  <si>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</si>
  <si>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</si>
  <si>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</si>
  <si>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</si>
  <si>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</si>
  <si>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</si>
  <si>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</si>
  <si>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</si>
  <si>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</si>
  <si>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</si>
  <si>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</si>
  <si>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</si>
  <si>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</si>
  <si>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</si>
  <si>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</si>
  <si>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</si>
  <si>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</si>
  <si>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</si>
  <si>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</si>
  <si>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</si>
  <si>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</si>
  <si>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</si>
  <si>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</si>
  <si>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</si>
  <si>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</si>
  <si>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</si>
  <si>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</si>
  <si>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</si>
  <si>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</si>
  <si>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</si>
  <si>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</si>
  <si>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</si>
  <si>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</si>
  <si>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</si>
  <si>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</si>
  <si>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</si>
  <si>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</si>
  <si>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</si>
  <si>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</si>
  <si>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</si>
  <si>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</si>
  <si>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</si>
  <si>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</si>
  <si>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</si>
  <si>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</si>
  <si>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</si>
  <si>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</si>
  <si>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</si>
  <si>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</si>
  <si>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</si>
  <si>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</si>
  <si>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</si>
  <si>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</si>
  <si>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</si>
  <si>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</si>
  <si>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</si>
  <si>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</si>
  <si>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</si>
  <si>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</si>
  <si>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</si>
  <si>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</si>
  <si>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</si>
  <si>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</si>
  <si>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</si>
  <si>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</si>
  <si>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</si>
  <si>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</si>
  <si>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</si>
  <si>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</si>
  <si>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</si>
  <si>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</si>
  <si>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</si>
  <si>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</si>
  <si>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</si>
  <si>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</si>
  <si>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</si>
  <si>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</si>
  <si>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</si>
  <si>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</si>
  <si>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</si>
  <si>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</si>
  <si>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</si>
  <si>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</si>
  <si>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</si>
  <si>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</si>
  <si>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</si>
  <si>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</si>
  <si>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</si>
  <si>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</si>
  <si>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</si>
  <si>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</si>
  <si>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</si>
  <si>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</si>
  <si>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</si>
  <si>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</si>
  <si>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</si>
  <si>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</si>
  <si>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</si>
  <si>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</si>
  <si>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</si>
  <si>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</si>
  <si>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</si>
  <si>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</si>
  <si>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</si>
  <si>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</si>
  <si>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</si>
  <si>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</si>
  <si>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</si>
  <si>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</si>
  <si>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</si>
  <si>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</si>
  <si>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</si>
  <si>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</si>
  <si>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</si>
  <si>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</si>
  <si>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</si>
  <si>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</si>
  <si>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</si>
  <si>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</si>
  <si>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</si>
  <si>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</si>
  <si>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</si>
  <si>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</si>
  <si>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</si>
  <si>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</si>
  <si>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</si>
  <si>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</si>
  <si>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</si>
  <si>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</si>
  <si>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</si>
  <si>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</si>
  <si>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</si>
  <si>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</si>
  <si>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</si>
  <si>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</si>
  <si>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</si>
  <si>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</si>
  <si>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</si>
  <si>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</si>
  <si>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</si>
  <si>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</si>
  <si>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</si>
  <si>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</si>
  <si>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</si>
  <si>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</si>
  <si>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</si>
  <si>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</si>
  <si>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</si>
  <si>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</si>
  <si>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</si>
  <si>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</si>
  <si>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</si>
  <si>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</si>
  <si>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</si>
  <si>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</si>
  <si>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</si>
  <si>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</si>
  <si>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</si>
  <si>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</si>
  <si>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</si>
  <si>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</si>
  <si>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</si>
  <si>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</si>
  <si>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</si>
  <si>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</si>
  <si>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</si>
  <si>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</si>
  <si>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</si>
  <si>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</si>
  <si>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</si>
  <si>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</si>
  <si>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</si>
  <si>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</si>
  <si>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</si>
  <si>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</si>
  <si>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</si>
  <si>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</si>
  <si>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</si>
  <si>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</si>
  <si>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</si>
  <si>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</si>
  <si>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</si>
  <si>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</si>
  <si>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</si>
  <si>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</si>
  <si>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</si>
  <si>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</si>
  <si>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</si>
  <si>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</si>
  <si>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</si>
  <si>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</si>
  <si>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</si>
  <si>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</si>
  <si>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</si>
  <si>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</si>
  <si>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</si>
  <si>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</si>
  <si>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</si>
  <si>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</si>
  <si>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</si>
  <si>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</si>
  <si>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</si>
  <si>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</si>
  <si>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</si>
  <si>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</si>
  <si>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</si>
  <si>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</si>
  <si>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</si>
  <si>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</si>
  <si>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</si>
  <si>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</si>
  <si>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</si>
  <si>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</si>
  <si>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</si>
  <si>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</si>
  <si>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</si>
  <si>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</si>
  <si>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</si>
  <si>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</si>
  <si>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</si>
  <si>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</si>
  <si>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</si>
  <si>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</si>
  <si>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</si>
  <si>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</si>
  <si>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</si>
  <si>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</si>
  <si>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</si>
  <si>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</si>
  <si>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</si>
  <si>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</si>
  <si>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</si>
  <si>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</si>
  <si>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</si>
  <si>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</si>
  <si>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</si>
  <si>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</si>
  <si>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</si>
  <si>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</si>
  <si>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</si>
  <si>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</si>
  <si>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</si>
  <si>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</si>
  <si>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</si>
  <si>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</si>
  <si>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</si>
  <si>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</si>
  <si>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</si>
  <si>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</si>
  <si>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</si>
  <si>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</si>
  <si>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</si>
  <si>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</si>
  <si>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</si>
  <si>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</si>
  <si>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</si>
  <si>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</si>
  <si>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</si>
  <si>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</si>
  <si>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</si>
  <si>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</si>
  <si>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</si>
  <si>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</si>
  <si>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</si>
  <si>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</si>
  <si>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</si>
  <si>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</si>
  <si>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</si>
  <si>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</si>
  <si>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</si>
  <si>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</si>
  <si>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</si>
  <si>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</si>
  <si>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</si>
  <si>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</si>
  <si>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</si>
  <si>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</si>
  <si>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</si>
  <si>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</si>
  <si>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</si>
  <si>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</si>
  <si>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</si>
  <si>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</si>
  <si>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</si>
  <si>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</si>
  <si>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</si>
  <si>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</si>
  <si>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</si>
  <si>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</si>
  <si>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</si>
  <si>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</si>
  <si>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</si>
  <si>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</si>
  <si>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</si>
  <si>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</si>
  <si>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</si>
  <si>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</si>
  <si>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</si>
  <si>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</si>
  <si>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</si>
  <si>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</si>
  <si>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</si>
  <si>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</si>
  <si>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</si>
  <si>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</si>
  <si>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</si>
  <si>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</si>
  <si>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</si>
  <si>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</si>
  <si>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</si>
  <si>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</si>
  <si>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</si>
  <si>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</si>
  <si>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</si>
  <si>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</si>
  <si>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</si>
  <si>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</si>
  <si>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</si>
  <si>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</si>
  <si>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</si>
  <si>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</si>
  <si>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</si>
  <si>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</si>
  <si>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</si>
  <si>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</si>
  <si>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</si>
  <si>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</si>
  <si>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</si>
  <si>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</si>
  <si>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</si>
  <si>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</si>
  <si>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</si>
  <si>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</si>
  <si>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</si>
  <si>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</si>
  <si>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</si>
  <si>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</si>
  <si>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</si>
  <si>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</si>
  <si>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</si>
  <si>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</si>
  <si>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</si>
  <si>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</si>
  <si>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</si>
  <si>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</si>
  <si>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</si>
  <si>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</si>
  <si>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</si>
  <si>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</si>
  <si>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</si>
  <si>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</si>
  <si>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</si>
  <si>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</si>
  <si>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</si>
  <si>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</si>
  <si>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</si>
  <si>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</si>
  <si>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</si>
  <si>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</si>
  <si>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</si>
  <si>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</si>
  <si>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</si>
  <si>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</si>
  <si>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</si>
  <si>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</si>
  <si>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</si>
  <si>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</si>
  <si>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</si>
  <si>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</si>
  <si>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</si>
  <si>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</si>
  <si>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</si>
  <si>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</si>
  <si>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</si>
  <si>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</si>
  <si>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</si>
  <si>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</si>
  <si>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</si>
  <si>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</si>
  <si>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</si>
  <si>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</si>
  <si>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</si>
  <si>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</si>
  <si>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</si>
  <si>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</si>
  <si>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</si>
  <si>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</si>
  <si>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</si>
  <si>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</si>
  <si>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</si>
  <si>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</si>
  <si>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</si>
  <si>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</si>
  <si>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</si>
  <si>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</si>
  <si>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</si>
  <si>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</si>
  <si>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</si>
  <si>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</si>
  <si>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</si>
  <si>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</si>
  <si>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</si>
  <si>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</si>
  <si>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</si>
  <si>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</si>
  <si>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</si>
  <si>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</si>
  <si>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</si>
  <si>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</si>
  <si>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</si>
  <si>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</si>
  <si>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</si>
  <si>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</si>
  <si>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</si>
  <si>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</si>
  <si>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</si>
  <si>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</si>
  <si>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</si>
  <si>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</si>
  <si>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</si>
  <si>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</si>
  <si>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</si>
  <si>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</si>
  <si>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</si>
  <si>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</si>
  <si>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</si>
  <si>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</si>
  <si>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</si>
  <si>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</si>
  <si>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</si>
  <si>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</si>
  <si>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</si>
  <si>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</si>
  <si>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</si>
  <si>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</si>
  <si>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</si>
  <si>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</si>
  <si>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</si>
  <si>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</si>
  <si>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</si>
  <si>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</si>
  <si>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</si>
  <si>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</si>
  <si>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</si>
  <si>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</si>
  <si>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</si>
  <si>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</si>
  <si>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</si>
  <si>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</si>
  <si>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</si>
  <si>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</si>
  <si>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</si>
  <si>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</si>
  <si>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</si>
  <si>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</si>
  <si>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</si>
  <si>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</si>
  <si>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</si>
  <si>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</si>
  <si>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</si>
  <si>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</si>
  <si>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</si>
  <si>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</si>
  <si>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</si>
  <si>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</si>
  <si>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</si>
  <si>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</si>
  <si>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</si>
  <si>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</si>
  <si>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</si>
  <si>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</si>
  <si>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</si>
  <si>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</si>
  <si>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</si>
  <si>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</si>
  <si>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</si>
  <si>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</si>
  <si>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</si>
  <si>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</si>
  <si>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</si>
  <si>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</si>
  <si>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</si>
  <si>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</si>
  <si>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</si>
  <si>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</si>
  <si>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</si>
  <si>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</si>
  <si>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</si>
  <si>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</si>
  <si>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</si>
  <si>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</si>
  <si>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</si>
  <si>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</si>
  <si>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</si>
  <si>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</si>
  <si>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</si>
  <si>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</si>
  <si>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</si>
  <si>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</si>
  <si>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</si>
  <si>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</si>
  <si>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</si>
  <si>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</si>
  <si>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</si>
  <si>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</si>
  <si>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</si>
  <si>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</si>
  <si>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</si>
  <si>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</si>
  <si>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</si>
  <si>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</si>
  <si>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</si>
  <si>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</si>
  <si>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</si>
  <si>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</si>
  <si>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</si>
  <si>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</si>
  <si>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</si>
  <si>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</si>
  <si>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</si>
  <si>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</si>
  <si>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</si>
  <si>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</si>
  <si>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</si>
  <si>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</si>
  <si>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</si>
  <si>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</si>
  <si>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</si>
  <si>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</si>
  <si>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</si>
  <si>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</si>
  <si>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</si>
  <si>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</si>
  <si>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</si>
  <si>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</si>
  <si>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</si>
  <si>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</si>
  <si>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</si>
  <si>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</si>
  <si>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</si>
  <si>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</si>
  <si>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</si>
  <si>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</si>
  <si>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</si>
  <si>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</si>
  <si>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</si>
  <si>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</si>
  <si>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</si>
  <si>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</si>
  <si>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</si>
  <si>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</si>
  <si>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</si>
  <si>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</si>
  <si>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</si>
  <si>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</si>
  <si>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</si>
  <si>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</si>
  <si>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</si>
  <si>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</si>
  <si>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</si>
  <si>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</si>
  <si>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</si>
  <si>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</si>
  <si>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</si>
  <si>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</si>
  <si>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</si>
  <si>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</si>
  <si>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</si>
  <si>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</si>
  <si>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</si>
  <si>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</si>
  <si>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</si>
  <si>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</si>
  <si>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</si>
  <si>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</si>
  <si>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</si>
  <si>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</si>
  <si>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</si>
  <si>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</si>
  <si>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</si>
  <si>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</si>
  <si>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</si>
  <si>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</si>
  <si>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</si>
  <si>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</si>
  <si>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</si>
  <si>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</si>
  <si>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</si>
  <si>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</si>
  <si>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</si>
  <si>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</si>
  <si>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</si>
  <si>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</si>
  <si>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</si>
  <si>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</si>
  <si>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</si>
  <si>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</si>
  <si>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</si>
  <si>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</si>
  <si>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</si>
  <si>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</si>
  <si>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</si>
  <si>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</si>
  <si>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</si>
  <si>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</si>
  <si>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</si>
  <si>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</si>
  <si>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</si>
  <si>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</si>
  <si>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</si>
  <si>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</si>
  <si>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</si>
  <si>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</si>
  <si>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</si>
  <si>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</si>
  <si>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</si>
  <si>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</si>
  <si>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</si>
  <si>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</si>
  <si>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</si>
  <si>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</si>
  <si>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</si>
  <si>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</si>
  <si>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</si>
  <si>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</si>
  <si>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</si>
  <si>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</si>
  <si>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</si>
  <si>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</si>
  <si>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</si>
  <si>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</si>
  <si>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</si>
  <si>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</si>
  <si>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</si>
  <si>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</si>
  <si>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</si>
  <si>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</si>
  <si>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</si>
  <si>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</si>
  <si>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</si>
  <si>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</si>
  <si>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</si>
  <si>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</si>
  <si>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</si>
  <si>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</si>
  <si>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</si>
  <si>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</si>
  <si>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</si>
  <si>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</si>
  <si>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</si>
  <si>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</si>
  <si>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</si>
  <si>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</si>
  <si>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</si>
  <si>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</si>
  <si>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</si>
  <si>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</si>
  <si>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</si>
  <si>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</si>
  <si>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</si>
  <si>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</si>
  <si>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</si>
  <si>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</si>
  <si>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</si>
  <si>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</si>
  <si>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</si>
  <si>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</si>
  <si>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</si>
  <si>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</si>
  <si>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</si>
  <si>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</si>
  <si>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</si>
  <si>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</si>
  <si>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</si>
  <si>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</si>
  <si>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</si>
  <si>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</si>
  <si>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</si>
  <si>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</si>
  <si>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</si>
  <si>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</si>
  <si>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</si>
  <si>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</si>
  <si>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</si>
  <si>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</si>
  <si>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</si>
  <si>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</si>
  <si>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</si>
  <si>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</si>
  <si>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</si>
  <si>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</si>
  <si>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</si>
  <si>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</si>
  <si>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</si>
  <si>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</si>
  <si>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</si>
  <si>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</si>
  <si>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</si>
  <si>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</si>
  <si>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</si>
  <si>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</si>
  <si>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</si>
  <si>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</si>
  <si>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</si>
  <si>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</si>
  <si>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</si>
  <si>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</si>
  <si>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</si>
  <si>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</si>
  <si>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</si>
  <si>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</si>
  <si>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</si>
  <si>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</si>
  <si>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</si>
  <si>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</si>
  <si>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</si>
  <si>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</si>
  <si>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</si>
  <si>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</si>
  <si>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</si>
  <si>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</si>
  <si>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</si>
  <si>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</si>
  <si>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</si>
  <si>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</si>
  <si>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</si>
  <si>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</si>
  <si>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</si>
  <si>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</si>
  <si>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</si>
  <si>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</si>
  <si>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</si>
  <si>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</si>
  <si>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</si>
  <si>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</si>
  <si>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</si>
  <si>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</si>
  <si>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</si>
  <si>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</si>
  <si>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</si>
  <si>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</si>
  <si>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</si>
  <si>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</si>
  <si>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</si>
  <si>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</si>
  <si>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</si>
  <si>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</si>
  <si>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</si>
  <si>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</si>
  <si>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</si>
  <si>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</si>
  <si>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</si>
  <si>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</si>
  <si>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</si>
  <si>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</si>
  <si>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</si>
  <si>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</si>
  <si>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</si>
  <si>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</si>
  <si>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</si>
  <si>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</si>
  <si>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</si>
  <si>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</si>
  <si>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</si>
  <si>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</si>
  <si>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</si>
  <si>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</si>
  <si>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</si>
  <si>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</si>
  <si>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</si>
  <si>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</si>
  <si>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</si>
  <si>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</si>
  <si>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</si>
  <si>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</si>
  <si>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</si>
  <si>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</si>
  <si>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</si>
  <si>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</si>
  <si>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</si>
  <si>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</si>
  <si>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</si>
  <si>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</si>
  <si>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</si>
  <si>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</si>
  <si>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</si>
  <si>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</si>
  <si>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</si>
  <si>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</si>
  <si>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</si>
  <si>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</si>
  <si>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</si>
  <si>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</si>
  <si>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</si>
  <si>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</si>
  <si>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</si>
  <si>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</si>
  <si>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</si>
  <si>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</si>
  <si>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</si>
  <si>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</si>
  <si>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</si>
  <si>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</si>
  <si>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</si>
  <si>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</si>
  <si>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</si>
  <si>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</si>
  <si>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</si>
  <si>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</si>
  <si>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</si>
  <si>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</si>
  <si>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</si>
  <si>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</si>
  <si>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</si>
  <si>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</si>
  <si>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</si>
  <si>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</si>
  <si>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</si>
  <si>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</si>
  <si>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</si>
  <si>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</si>
  <si>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</si>
  <si>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</si>
  <si>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</si>
  <si>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</si>
  <si>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</si>
  <si>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</si>
  <si>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</si>
  <si>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</si>
  <si>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</si>
  <si>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</si>
  <si>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</si>
  <si>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</si>
  <si>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</si>
  <si>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</si>
  <si>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</si>
  <si>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</si>
  <si>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</si>
  <si>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</si>
  <si>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</si>
  <si>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</si>
  <si>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</si>
  <si>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</si>
  <si>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</si>
  <si>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</si>
  <si>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</si>
  <si>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</si>
  <si>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</si>
  <si>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</si>
  <si>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</si>
  <si>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</si>
  <si>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</si>
  <si>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</si>
  <si>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</si>
  <si>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</si>
  <si>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</si>
  <si>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</si>
  <si>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</si>
  <si>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</si>
  <si>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</si>
  <si>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</si>
  <si>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</si>
  <si>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</si>
  <si>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</si>
  <si>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</si>
  <si>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</si>
  <si>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</si>
  <si>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</si>
  <si>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</si>
  <si>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</si>
  <si>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</si>
  <si>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</si>
  <si>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</si>
  <si>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</si>
  <si>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</si>
  <si>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</si>
  <si>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</si>
  <si>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</si>
  <si>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</si>
  <si>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</si>
  <si>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</si>
  <si>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</si>
  <si>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</si>
  <si>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</si>
  <si>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</si>
  <si>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</si>
  <si>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</si>
  <si>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</si>
  <si>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</si>
  <si>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</si>
  <si>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</si>
  <si>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</si>
  <si>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</si>
  <si>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</si>
  <si>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</si>
  <si>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</si>
  <si>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</si>
  <si>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</si>
  <si>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</si>
  <si>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</si>
  <si>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</si>
  <si>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</si>
  <si>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</si>
  <si>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</si>
  <si>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</si>
  <si>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</si>
  <si>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</si>
  <si>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</si>
  <si>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</si>
  <si>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</si>
  <si>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</si>
  <si>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</si>
  <si>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</si>
  <si>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</si>
  <si>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</si>
  <si>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</si>
  <si>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</si>
  <si>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</si>
  <si>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</si>
  <si>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</si>
  <si>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</si>
  <si>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</si>
  <si>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</si>
  <si>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</si>
  <si>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</si>
  <si>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</si>
  <si>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</si>
  <si>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</si>
  <si>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</si>
  <si>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</si>
  <si>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</si>
  <si>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</si>
  <si>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</si>
  <si>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</si>
  <si>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</si>
  <si>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</si>
  <si>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</si>
  <si>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</si>
  <si>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</si>
  <si>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</si>
  <si>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</si>
  <si>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</si>
  <si>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</si>
  <si>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</si>
  <si>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</si>
  <si>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</si>
  <si>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</si>
  <si>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</si>
  <si>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</si>
  <si>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</si>
  <si>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</si>
  <si>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</si>
  <si>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</si>
  <si>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</si>
  <si>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</si>
  <si>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</si>
  <si>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</si>
  <si>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</si>
  <si>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</si>
  <si>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</si>
  <si>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</si>
  <si>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</si>
  <si>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</si>
  <si>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</si>
  <si>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</si>
  <si>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</si>
  <si>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</si>
  <si>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</si>
  <si>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</si>
  <si>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</si>
  <si>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</si>
  <si>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</si>
  <si>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</si>
  <si>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</si>
  <si>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</si>
  <si>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</si>
  <si>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</si>
  <si>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</si>
  <si>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</si>
  <si>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</si>
  <si>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</si>
  <si>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</si>
  <si>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</si>
  <si>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</si>
  <si>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</si>
  <si>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</si>
  <si>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</si>
  <si>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</si>
  <si>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</si>
  <si>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</si>
  <si>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</si>
  <si>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</si>
  <si>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</si>
  <si>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</si>
  <si>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</si>
  <si>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</si>
  <si>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</si>
  <si>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</si>
  <si>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</si>
  <si>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</si>
  <si>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</si>
  <si>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</si>
  <si>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</si>
  <si>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</si>
  <si>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</si>
  <si>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</si>
  <si>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</si>
  <si>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</si>
  <si>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</si>
  <si>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</si>
  <si>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</si>
  <si>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</si>
  <si>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</si>
  <si>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</si>
  <si>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</si>
  <si>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</si>
  <si>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</si>
  <si>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</si>
  <si>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</si>
  <si>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</si>
  <si>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</si>
  <si>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</si>
  <si>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</si>
  <si>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</si>
  <si>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</si>
  <si>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</si>
  <si>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</si>
  <si>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</si>
  <si>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</si>
  <si>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</si>
  <si>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</si>
  <si>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</si>
  <si>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</si>
  <si>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</si>
  <si>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</si>
  <si>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</si>
  <si>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</si>
  <si>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</si>
  <si>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</si>
  <si>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</si>
  <si>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</si>
  <si>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</si>
  <si>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</si>
  <si>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</si>
  <si>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</si>
  <si>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</si>
  <si>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</si>
  <si>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</si>
  <si>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</si>
  <si>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</si>
  <si>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</si>
  <si>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</si>
  <si>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</si>
  <si>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</si>
  <si>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</si>
  <si>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</si>
  <si>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</si>
  <si>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</si>
  <si>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</si>
  <si>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</si>
  <si>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</si>
  <si>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</si>
  <si>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</si>
  <si>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</si>
  <si>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</si>
  <si>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</si>
  <si>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</si>
  <si>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</si>
  <si>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</si>
  <si>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</si>
  <si>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</si>
  <si>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</si>
  <si>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</si>
  <si>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</si>
  <si>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</si>
  <si>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</si>
  <si>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</si>
  <si>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</si>
  <si>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</si>
  <si>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</si>
  <si>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</si>
  <si>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</si>
  <si>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</si>
  <si>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</si>
  <si>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</si>
  <si>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</si>
  <si>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</si>
  <si>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</si>
  <si>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</si>
  <si>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</si>
  <si>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</si>
  <si>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</si>
  <si>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</si>
  <si>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</si>
  <si>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</si>
  <si>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</si>
  <si>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</si>
  <si>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</si>
  <si>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</si>
  <si>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</si>
  <si>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</si>
  <si>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</si>
  <si>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</si>
  <si>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</si>
  <si>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</si>
  <si>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</si>
  <si>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</si>
  <si>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</si>
  <si>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</si>
  <si>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</si>
  <si>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</si>
  <si>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</si>
  <si>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</si>
  <si>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</si>
  <si>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</si>
  <si>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</si>
  <si>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</si>
  <si>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</si>
  <si>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</si>
  <si>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</si>
  <si>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</si>
  <si>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</si>
  <si>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</si>
  <si>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</si>
  <si>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</si>
  <si>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</si>
  <si>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</si>
  <si>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</si>
  <si>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</si>
  <si>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</si>
  <si>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</si>
  <si>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</si>
  <si>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</si>
  <si>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</si>
  <si>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</si>
  <si>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</si>
  <si>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</si>
  <si>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</si>
  <si>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</si>
  <si>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</si>
  <si>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</si>
  <si>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</si>
  <si>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</si>
  <si>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</si>
  <si>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</si>
  <si>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</si>
  <si>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</si>
  <si>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</si>
  <si>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</si>
  <si>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</si>
  <si>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</si>
  <si>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</si>
  <si>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</si>
  <si>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</si>
  <si>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</si>
  <si>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</si>
  <si>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</si>
  <si>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</si>
  <si>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</si>
  <si>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</si>
  <si>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</si>
  <si>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</si>
  <si>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</si>
  <si>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</si>
  <si>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</si>
  <si>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</si>
  <si>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</si>
  <si>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</si>
  <si>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</si>
  <si>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</si>
  <si>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</si>
  <si>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</si>
  <si>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</si>
  <si>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</si>
  <si>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</si>
  <si>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</si>
  <si>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</si>
  <si>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</si>
  <si>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</si>
  <si>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</si>
  <si>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</si>
  <si>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</si>
  <si>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</si>
  <si>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</si>
  <si>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</si>
  <si>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</si>
  <si>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</si>
  <si>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</si>
  <si>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</si>
  <si>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</si>
  <si>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</si>
  <si>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</si>
  <si>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</si>
  <si>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</si>
  <si>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</si>
  <si>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</si>
  <si>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</si>
  <si>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</si>
  <si>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</si>
  <si>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</si>
  <si>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</si>
  <si>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</si>
  <si>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</si>
  <si>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</si>
  <si>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</si>
  <si>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</si>
  <si>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</si>
  <si>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</si>
  <si>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</si>
  <si>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</si>
  <si>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</si>
  <si>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</si>
  <si>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</si>
  <si>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</si>
  <si>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</si>
  <si>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</si>
  <si>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</si>
  <si>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</si>
  <si>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</si>
  <si>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</si>
  <si>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</si>
  <si>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</si>
  <si>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</si>
  <si>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</si>
  <si>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</si>
  <si>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</si>
  <si>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</si>
  <si>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</si>
  <si>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</si>
  <si>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</si>
  <si>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</si>
  <si>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</si>
  <si>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</si>
  <si>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</si>
  <si>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</si>
  <si>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</si>
  <si>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</si>
  <si>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</si>
  <si>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</si>
  <si>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</si>
  <si>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</si>
  <si>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</si>
  <si>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</si>
  <si>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</si>
  <si>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</si>
  <si>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</si>
  <si>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</si>
  <si>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</si>
  <si>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</si>
  <si>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</si>
  <si>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</si>
  <si>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</si>
  <si>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</si>
  <si>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</si>
  <si>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</si>
  <si>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</si>
  <si>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</si>
  <si>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</si>
  <si>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</si>
  <si>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</si>
  <si>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</si>
  <si>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</si>
  <si>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</si>
  <si>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</si>
  <si>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</si>
  <si>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</si>
  <si>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</si>
  <si>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</si>
  <si>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</si>
  <si>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</si>
  <si>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</si>
  <si>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</si>
  <si>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</si>
  <si>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</si>
  <si>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</si>
  <si>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</si>
  <si>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</si>
  <si>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</si>
  <si>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</si>
  <si>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</si>
  <si>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</si>
  <si>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</si>
  <si>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</si>
  <si>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</si>
  <si>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</si>
  <si>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</si>
  <si>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</si>
  <si>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</si>
  <si>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</si>
  <si>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</si>
  <si>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</si>
  <si>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</si>
  <si>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</si>
  <si>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</si>
  <si>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</si>
  <si>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</si>
  <si>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</si>
  <si>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</si>
  <si>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</si>
  <si>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</si>
  <si>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</si>
  <si>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</si>
  <si>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</si>
  <si>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</si>
  <si>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</si>
  <si>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</si>
  <si>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</si>
  <si>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</si>
  <si>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</si>
  <si>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</si>
  <si>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</si>
  <si>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</si>
  <si>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</si>
  <si>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</si>
  <si>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</si>
  <si>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</si>
  <si>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</si>
  <si>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</si>
  <si>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</si>
  <si>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</si>
  <si>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</si>
  <si>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</si>
  <si>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</si>
  <si>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</si>
  <si>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</si>
  <si>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</si>
  <si>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</si>
  <si>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</si>
  <si>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</si>
  <si>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</si>
  <si>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</si>
  <si>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</si>
  <si>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</si>
  <si>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</si>
  <si>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</si>
  <si>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</si>
  <si>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</si>
  <si>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</si>
  <si>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</si>
  <si>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</si>
  <si>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</si>
  <si>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</si>
  <si>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</si>
  <si>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</si>
  <si>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</si>
  <si>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</si>
  <si>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</si>
  <si>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</si>
  <si>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</si>
  <si>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</si>
  <si>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</si>
  <si>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</si>
  <si>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</si>
  <si>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</si>
  <si>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</si>
  <si>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</si>
  <si>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</si>
  <si>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</si>
  <si>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</si>
  <si>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</si>
  <si>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</si>
  <si>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</si>
  <si>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</si>
  <si>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</si>
  <si>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</si>
  <si>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</si>
  <si>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</si>
  <si>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</si>
  <si>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</si>
  <si>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</si>
  <si>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</si>
  <si>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</si>
  <si>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</si>
  <si>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</si>
  <si>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</si>
  <si>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</si>
  <si>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</si>
  <si>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</si>
  <si>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</si>
  <si>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</si>
  <si>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</si>
  <si>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</si>
  <si>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</si>
  <si>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</si>
  <si>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</si>
  <si>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</si>
  <si>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</si>
  <si>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</si>
  <si>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</si>
  <si>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</si>
  <si>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</si>
  <si>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</si>
  <si>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</si>
  <si>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</si>
  <si>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</si>
  <si>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</si>
  <si>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</si>
  <si>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</si>
  <si>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</si>
  <si>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</si>
  <si>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</si>
  <si>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</si>
  <si>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</si>
  <si>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</si>
  <si>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</si>
  <si>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</si>
  <si>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</si>
  <si>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</si>
  <si>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</si>
  <si>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</si>
  <si>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</si>
  <si>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</si>
  <si>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</si>
  <si>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</si>
  <si>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</si>
  <si>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</si>
  <si>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</si>
  <si>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</si>
  <si>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</si>
  <si>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</si>
  <si>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</si>
  <si>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</si>
  <si>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</si>
  <si>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</si>
  <si>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</si>
  <si>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</si>
  <si>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</si>
  <si>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</si>
  <si>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</si>
  <si>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</si>
  <si>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</si>
  <si>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</si>
  <si>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</si>
  <si>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</si>
  <si>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</si>
  <si>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</si>
  <si>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</si>
  <si>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</si>
  <si>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</si>
  <si>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</si>
  <si>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</si>
  <si>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</si>
  <si>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</si>
  <si>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</si>
  <si>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</si>
  <si>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</si>
  <si>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</si>
  <si>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</si>
  <si>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</si>
  <si>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</si>
  <si>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</si>
  <si>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</si>
  <si>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</si>
  <si>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</si>
  <si>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</si>
  <si>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</si>
  <si>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</si>
  <si>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</si>
  <si>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</si>
  <si>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</si>
  <si>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</si>
  <si>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</si>
  <si>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</si>
  <si>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</si>
  <si>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</si>
  <si>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</si>
  <si>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</si>
  <si>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</si>
  <si>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</si>
  <si>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</si>
  <si>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</si>
  <si>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</si>
  <si>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</si>
  <si>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</si>
  <si>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</si>
  <si>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</si>
  <si>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</si>
  <si>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</si>
  <si>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</si>
  <si>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</si>
  <si>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</si>
  <si>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</si>
  <si>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</si>
  <si>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</si>
  <si>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</si>
  <si>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</si>
  <si>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</si>
  <si>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</si>
  <si>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</si>
  <si>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</si>
  <si>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</si>
  <si>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</si>
  <si>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</si>
  <si>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</si>
  <si>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</si>
  <si>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</si>
  <si>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</si>
  <si>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</si>
  <si>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</si>
  <si>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</si>
  <si>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</si>
  <si>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</si>
  <si>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</si>
  <si>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</si>
  <si>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</si>
  <si>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</si>
  <si>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</si>
  <si>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</si>
  <si>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</si>
  <si>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</si>
  <si>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</si>
  <si>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</si>
  <si>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</si>
  <si>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</si>
  <si>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</si>
  <si>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</si>
  <si>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</si>
  <si>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</si>
  <si>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</si>
  <si>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</si>
  <si>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</si>
  <si>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</si>
  <si>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</si>
  <si>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</si>
  <si>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</si>
  <si>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</si>
  <si>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</si>
  <si>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</si>
  <si>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</si>
  <si>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</si>
  <si>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</si>
  <si>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</si>
  <si>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</si>
  <si>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</si>
  <si>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</si>
  <si>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</si>
  <si>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</si>
  <si>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</si>
  <si>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</si>
  <si>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</si>
  <si>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</si>
  <si>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</si>
  <si>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</si>
  <si>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</si>
  <si>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</si>
  <si>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</si>
  <si>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</si>
  <si>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</si>
  <si>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</si>
  <si>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</si>
  <si>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</si>
  <si>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</si>
  <si>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</si>
  <si>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</si>
  <si>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</si>
  <si>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</si>
  <si>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</si>
  <si>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</si>
  <si>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</si>
  <si>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</si>
  <si>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</si>
  <si>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</si>
  <si>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</si>
  <si>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</si>
  <si>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</si>
  <si>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</si>
  <si>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</si>
  <si>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</si>
  <si>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</si>
  <si>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</si>
  <si>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</si>
  <si>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</si>
  <si>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</si>
  <si>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</si>
  <si>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</si>
  <si>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</si>
  <si>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</si>
  <si>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</si>
  <si>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</si>
  <si>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</si>
  <si>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</si>
  <si>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</si>
  <si>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</si>
  <si>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</si>
  <si>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</si>
  <si>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</si>
  <si>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</si>
  <si>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</si>
  <si>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</si>
  <si>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</si>
  <si>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</si>
  <si>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</si>
  <si>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</si>
  <si>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</si>
  <si>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</si>
  <si>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</si>
  <si>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</si>
  <si>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</si>
  <si>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</si>
  <si>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</si>
  <si>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</si>
  <si>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</si>
  <si>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</si>
  <si>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</si>
  <si>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</si>
  <si>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</si>
  <si>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</si>
  <si>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</si>
  <si>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</si>
  <si>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</si>
  <si>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</si>
  <si>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</si>
  <si>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</si>
  <si>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</si>
  <si>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</si>
  <si>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</si>
  <si>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</si>
  <si>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</si>
  <si>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</si>
  <si>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</si>
  <si>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</si>
  <si>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</si>
  <si>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</si>
  <si>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</si>
  <si>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</si>
  <si>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</si>
  <si>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</si>
  <si>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</si>
  <si>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</si>
  <si>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</si>
  <si>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</si>
  <si>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</si>
  <si>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</si>
  <si>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</si>
  <si>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</si>
  <si>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</si>
  <si>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</si>
  <si>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</si>
  <si>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</si>
  <si>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</si>
  <si>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</si>
  <si>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</si>
  <si>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</si>
  <si>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</si>
  <si>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</si>
  <si>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</si>
  <si>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</si>
  <si>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</si>
  <si>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</si>
  <si>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</si>
  <si>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</si>
  <si>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</si>
  <si>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</si>
  <si>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</si>
  <si>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</si>
  <si>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</si>
  <si>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</si>
  <si>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</si>
  <si>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</si>
  <si>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</si>
  <si>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</si>
  <si>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</si>
  <si>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</si>
  <si>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</si>
  <si>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</si>
  <si>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</si>
  <si>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</si>
  <si>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</si>
  <si>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</si>
  <si>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</si>
  <si>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</si>
  <si>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</si>
  <si>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</si>
  <si>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</si>
  <si>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</si>
  <si>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</si>
  <si>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</si>
  <si>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</si>
  <si>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</si>
  <si>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</si>
  <si>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</si>
  <si>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</si>
  <si>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</si>
  <si>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</si>
  <si>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</si>
  <si>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</si>
  <si>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</si>
  <si>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</si>
  <si>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</si>
  <si>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</si>
  <si>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</si>
  <si>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</si>
  <si>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</si>
  <si>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</si>
  <si>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</si>
  <si>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</si>
  <si>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</si>
  <si>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</si>
  <si>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</si>
  <si>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</si>
  <si>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</si>
  <si>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</si>
  <si>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</si>
  <si>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</si>
  <si>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</si>
  <si>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</si>
  <si>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</si>
  <si>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</si>
  <si>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</si>
  <si>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</si>
  <si>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</si>
  <si>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</si>
  <si>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</si>
  <si>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</si>
  <si>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</si>
  <si>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</si>
  <si>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</si>
  <si>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</si>
  <si>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</si>
  <si>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</si>
  <si>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</si>
  <si>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</si>
  <si>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</si>
  <si>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</si>
  <si>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</si>
  <si>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</si>
  <si>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</si>
  <si>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</si>
  <si>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</si>
  <si>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</si>
  <si>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</si>
  <si>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</si>
  <si>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</si>
  <si>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</si>
  <si>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</si>
  <si>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</si>
  <si>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</si>
  <si>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</si>
  <si>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</si>
  <si>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</si>
  <si>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</si>
  <si>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</si>
  <si>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</si>
  <si>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</si>
  <si>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</si>
  <si>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</si>
  <si>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</si>
  <si>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</si>
  <si>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</si>
  <si>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</si>
  <si>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</si>
  <si>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</si>
  <si>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</si>
  <si>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</si>
  <si>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</si>
  <si>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</si>
  <si>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</si>
  <si>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</si>
  <si>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</si>
  <si>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</si>
  <si>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</si>
  <si>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</si>
  <si>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</si>
  <si>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</si>
  <si>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</si>
  <si>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</si>
  <si>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</si>
  <si>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</si>
  <si>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</si>
  <si>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</si>
  <si>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</si>
  <si>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</si>
  <si>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</si>
  <si>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</si>
  <si>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</si>
  <si>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</si>
  <si>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</si>
  <si>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</si>
  <si>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</si>
  <si>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</si>
  <si>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</si>
  <si>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</si>
  <si>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</si>
  <si>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</si>
  <si>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</si>
  <si>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</si>
  <si>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</si>
  <si>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</si>
  <si>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</si>
  <si>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</si>
  <si>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</si>
  <si>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</si>
  <si>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</si>
  <si>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</si>
  <si>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</si>
  <si>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</si>
  <si>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</si>
  <si>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</si>
  <si>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</si>
  <si>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</si>
  <si>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</si>
  <si>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</si>
  <si>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</si>
  <si>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</si>
  <si>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</si>
  <si>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</si>
  <si>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</si>
  <si>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</si>
  <si>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</si>
  <si>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</si>
  <si>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</si>
  <si>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</si>
  <si>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</si>
  <si>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</si>
  <si>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</si>
  <si>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</si>
  <si>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</si>
  <si>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</si>
  <si>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</si>
  <si>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</si>
  <si>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</si>
  <si>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</si>
  <si>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</si>
  <si>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</si>
  <si>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</si>
  <si>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</si>
  <si>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</si>
  <si>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</si>
  <si>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</si>
  <si>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</si>
  <si>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</si>
  <si>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</si>
  <si>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</si>
  <si>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</si>
  <si>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</si>
  <si>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</si>
  <si>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</si>
  <si>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</si>
  <si>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</si>
  <si>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</si>
  <si>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</si>
  <si>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</si>
  <si>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</si>
  <si>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</si>
  <si>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</si>
  <si>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</si>
  <si>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</si>
  <si>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</si>
  <si>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</si>
  <si>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</si>
  <si>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</si>
  <si>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</si>
  <si>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</si>
  <si>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</si>
  <si>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</si>
  <si>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</si>
  <si>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</si>
  <si>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</si>
  <si>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</si>
  <si>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</si>
  <si>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</si>
  <si>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</si>
  <si>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</si>
  <si>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</si>
  <si>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</si>
  <si>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</si>
  <si>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</si>
  <si>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</si>
  <si>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</si>
  <si>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</si>
  <si>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</si>
  <si>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</si>
  <si>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</si>
  <si>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</si>
  <si>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</si>
  <si>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</si>
  <si>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</si>
  <si>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</si>
  <si>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</si>
  <si>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</si>
  <si>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</si>
  <si>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</si>
  <si>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</si>
  <si>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</si>
  <si>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</si>
  <si>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</si>
  <si>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</si>
  <si>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</si>
  <si>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</si>
  <si>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</si>
  <si>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</si>
  <si>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</si>
  <si>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</si>
  <si>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</si>
  <si>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</si>
  <si>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</si>
  <si>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</si>
  <si>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</si>
  <si>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</si>
  <si>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</si>
  <si>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</si>
  <si>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</si>
  <si>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</si>
  <si>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</si>
  <si>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</si>
  <si>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</si>
  <si>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</si>
  <si>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</si>
  <si>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</si>
  <si>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</si>
  <si>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</si>
  <si>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</si>
  <si>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</si>
  <si>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</si>
  <si>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</si>
  <si>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</si>
  <si>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</si>
  <si>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</si>
  <si>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</si>
  <si>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</si>
  <si>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</si>
  <si>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</si>
  <si>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</si>
  <si>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</si>
  <si>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</si>
  <si>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</si>
  <si>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</si>
  <si>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</si>
  <si>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</si>
  <si>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</si>
  <si>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</si>
  <si>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</si>
  <si>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</si>
  <si>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</si>
  <si>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</si>
  <si>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</si>
  <si>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</si>
  <si>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</si>
  <si>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</si>
  <si>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</si>
  <si>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</si>
  <si>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</si>
  <si>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</si>
  <si>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</si>
  <si>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</si>
  <si>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</si>
  <si>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</si>
  <si>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</si>
  <si>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</si>
  <si>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</si>
  <si>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</si>
  <si>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</si>
  <si>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</si>
  <si>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</si>
  <si>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</si>
  <si>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</si>
  <si>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</si>
  <si>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</si>
  <si>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</si>
  <si>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</si>
  <si>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</si>
  <si>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</si>
  <si>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</si>
  <si>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</si>
  <si>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</si>
  <si>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</si>
  <si>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</si>
  <si>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</si>
  <si>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</si>
  <si>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</si>
  <si>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</si>
  <si>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</si>
  <si>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</si>
  <si>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</si>
  <si>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</si>
  <si>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</si>
  <si>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</si>
  <si>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</si>
  <si>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</si>
  <si>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</si>
  <si>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</si>
  <si>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</si>
  <si>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</si>
  <si>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</si>
  <si>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</si>
  <si>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</si>
  <si>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</si>
  <si>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</si>
  <si>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</si>
  <si>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</si>
  <si>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</si>
  <si>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</si>
  <si>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</si>
  <si>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</si>
  <si>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</si>
  <si>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</si>
  <si>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</si>
  <si>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</si>
  <si>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</si>
  <si>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</si>
  <si>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</si>
  <si>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</si>
  <si>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</si>
  <si>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</si>
  <si>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</si>
  <si>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</si>
  <si>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</si>
  <si>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</si>
  <si>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</si>
  <si>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</si>
  <si>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</si>
  <si>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</si>
  <si>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</si>
  <si>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</si>
  <si>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</si>
  <si>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</si>
  <si>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</si>
  <si>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</si>
  <si>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</si>
  <si>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</si>
  <si>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</si>
  <si>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</si>
  <si>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</si>
  <si>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</si>
  <si>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</si>
  <si>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</si>
  <si>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</si>
  <si>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</si>
  <si>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</si>
  <si>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</si>
  <si>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</si>
  <si>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</si>
  <si>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</si>
  <si>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</si>
  <si>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</si>
  <si>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</si>
  <si>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</si>
  <si>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</si>
  <si>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</si>
  <si>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</si>
  <si>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</si>
  <si>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</si>
  <si>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</si>
  <si>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</si>
  <si>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</si>
  <si>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</si>
  <si>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</si>
  <si>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</si>
  <si>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</si>
  <si>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</si>
  <si>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</si>
  <si>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</si>
  <si>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</si>
  <si>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</si>
  <si>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</si>
  <si>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</si>
  <si>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</si>
  <si>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</si>
  <si>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</si>
  <si>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</si>
  <si>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</si>
  <si>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</si>
  <si>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</si>
  <si>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</si>
  <si>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</si>
  <si>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</si>
  <si>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</si>
  <si>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</si>
  <si>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</si>
  <si>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</si>
  <si>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</si>
  <si>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</si>
  <si>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</si>
  <si>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</si>
  <si>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</si>
  <si>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</si>
  <si>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</si>
  <si>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</si>
  <si>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</si>
  <si>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</si>
  <si>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</si>
  <si>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</si>
  <si>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</si>
  <si>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</si>
  <si>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</si>
  <si>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</si>
  <si>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</si>
  <si>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</si>
  <si>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</si>
  <si>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</si>
  <si>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</si>
  <si>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</si>
  <si>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</si>
  <si>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</si>
  <si>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</si>
  <si>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</si>
  <si>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</si>
  <si>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</si>
  <si>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</si>
  <si>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</si>
  <si>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</si>
  <si>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</si>
  <si>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</si>
  <si>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</si>
  <si>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</si>
  <si>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</si>
  <si>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</si>
  <si>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</si>
  <si>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</si>
  <si>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</si>
  <si>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</si>
  <si>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</si>
  <si>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</si>
  <si>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</si>
  <si>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</si>
  <si>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</si>
  <si>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</si>
  <si>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</si>
  <si>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</si>
  <si>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</si>
  <si>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</si>
  <si>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</si>
  <si>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</si>
  <si>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</si>
  <si>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</si>
  <si>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</si>
  <si>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</si>
  <si>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</si>
  <si>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</si>
  <si>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</si>
  <si>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</si>
  <si>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</si>
  <si>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</si>
  <si>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</si>
  <si>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</si>
  <si>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</si>
  <si>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</si>
  <si>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</si>
  <si>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</si>
  <si>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</si>
  <si>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</si>
  <si>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</si>
  <si>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</si>
  <si>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</si>
  <si>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</si>
  <si>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</si>
  <si>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</si>
  <si>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</si>
  <si>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</si>
  <si>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</si>
  <si>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</si>
  <si>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</si>
  <si>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</si>
  <si>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</si>
  <si>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</si>
  <si>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</si>
  <si>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</si>
  <si>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</si>
  <si>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</si>
  <si>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</si>
  <si>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</si>
  <si>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</si>
  <si>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</si>
  <si>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</si>
  <si>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</si>
  <si>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</si>
  <si>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</si>
  <si>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</si>
  <si>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</si>
  <si>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</si>
  <si>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</si>
  <si>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</si>
  <si>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</si>
  <si>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</si>
  <si>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</si>
  <si>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</si>
  <si>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</si>
  <si>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</si>
  <si>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</si>
  <si>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</si>
  <si>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</si>
  <si>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</si>
  <si>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</si>
  <si>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</si>
  <si>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</si>
  <si>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</si>
  <si>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</si>
  <si>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</si>
  <si>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</si>
  <si>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</si>
  <si>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</si>
  <si>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</si>
  <si>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</si>
  <si>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</si>
  <si>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</si>
  <si>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</si>
  <si>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</si>
  <si>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</si>
  <si>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</si>
  <si>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</si>
  <si>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</si>
  <si>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</si>
  <si>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</si>
  <si>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</si>
  <si>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</si>
  <si>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</si>
  <si>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</si>
  <si>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</si>
  <si>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</si>
  <si>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</si>
  <si>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</si>
  <si>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</si>
  <si>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</si>
  <si>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</si>
  <si>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</si>
  <si>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</si>
  <si>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</si>
  <si>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</si>
  <si>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</si>
  <si>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</si>
  <si>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</si>
  <si>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</si>
  <si>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</si>
  <si>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</si>
  <si>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</si>
  <si>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</si>
  <si>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</si>
  <si>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</si>
  <si>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</si>
  <si>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</si>
  <si>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</si>
  <si>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</si>
  <si>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</si>
  <si>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</si>
  <si>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</si>
  <si>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</si>
  <si>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</si>
  <si>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</si>
  <si>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</si>
  <si>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</si>
  <si>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</si>
  <si>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</si>
  <si>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</si>
  <si>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</si>
  <si>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</si>
  <si>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</si>
  <si>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</si>
  <si>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</si>
  <si>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</si>
  <si>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</si>
  <si>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</si>
  <si>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</si>
  <si>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</si>
  <si>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</si>
  <si>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</si>
  <si>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</si>
  <si>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</si>
  <si>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</si>
  <si>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</si>
  <si>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</si>
  <si>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</si>
  <si>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</si>
  <si>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</si>
  <si>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</si>
  <si>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</si>
  <si>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</si>
  <si>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</si>
  <si>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</si>
  <si>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</si>
  <si>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</si>
  <si>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</si>
  <si>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</si>
  <si>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</si>
  <si>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</si>
  <si>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</si>
  <si>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</si>
  <si>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</si>
  <si>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</si>
  <si>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</si>
  <si>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</si>
  <si>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</si>
  <si>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</si>
  <si>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</si>
  <si>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</si>
  <si>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</si>
  <si>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</si>
  <si>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</si>
  <si>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</si>
  <si>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</si>
  <si>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</si>
  <si>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</si>
  <si>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</si>
  <si>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</si>
  <si>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</si>
  <si>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</si>
  <si>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</si>
  <si>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</si>
  <si>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</si>
  <si>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</si>
  <si>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</si>
  <si>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</si>
  <si>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</si>
  <si>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</si>
  <si>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</si>
  <si>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</si>
  <si>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</si>
  <si>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</si>
  <si>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</si>
  <si>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</si>
  <si>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</si>
  <si>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</si>
  <si>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</si>
  <si>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</si>
  <si>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</si>
  <si>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</si>
  <si>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</si>
  <si>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</si>
  <si>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</si>
  <si>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</si>
  <si>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</si>
  <si>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</si>
  <si>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</si>
  <si>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</si>
  <si>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</si>
  <si>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</si>
  <si>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</si>
  <si>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</si>
  <si>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</si>
  <si>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</si>
  <si>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</si>
  <si>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</si>
  <si>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</si>
  <si>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</si>
  <si>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</si>
  <si>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</si>
  <si>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</si>
  <si>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</si>
  <si>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</si>
  <si>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</si>
  <si>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</si>
  <si>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</si>
  <si>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</si>
  <si>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</si>
  <si>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</si>
  <si>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</si>
  <si>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</si>
  <si>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</si>
  <si>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</si>
  <si>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</si>
  <si>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</si>
  <si>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</si>
  <si>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</si>
  <si>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</si>
  <si>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</si>
  <si>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</si>
  <si>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</si>
  <si>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</si>
  <si>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</si>
  <si>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</si>
  <si>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</si>
  <si>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</si>
  <si>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</si>
  <si>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</si>
  <si>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</si>
  <si>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</si>
  <si>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</si>
  <si>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</si>
  <si>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</si>
  <si>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</si>
  <si>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</si>
  <si>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</si>
  <si>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</si>
  <si>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</si>
  <si>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</si>
  <si>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</si>
  <si>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</si>
  <si>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</si>
  <si>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</si>
  <si>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</si>
  <si>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</si>
  <si>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</si>
  <si>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</si>
  <si>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</si>
  <si>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</si>
  <si>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</si>
  <si>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</si>
  <si>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</si>
  <si>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</si>
  <si>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</si>
  <si>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</si>
  <si>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</si>
  <si>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</si>
  <si>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</si>
  <si>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</si>
  <si>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</si>
  <si>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</si>
  <si>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</si>
  <si>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</si>
  <si>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</si>
  <si>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</si>
  <si>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</si>
  <si>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</si>
  <si>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</si>
  <si>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</si>
  <si>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</si>
  <si>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</si>
  <si>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</si>
  <si>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</si>
  <si>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</si>
  <si>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</si>
  <si>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</si>
  <si>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</si>
  <si>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</si>
  <si>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</si>
  <si>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</si>
  <si>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</si>
  <si>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</si>
  <si>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</si>
  <si>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</si>
  <si>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</si>
  <si>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</si>
  <si>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</si>
  <si>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</si>
  <si>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</si>
  <si>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</si>
  <si>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</si>
  <si>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</si>
  <si>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</si>
  <si>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</si>
  <si>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</si>
  <si>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</si>
  <si>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</si>
  <si>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</si>
  <si>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</si>
  <si>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</si>
  <si>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</si>
  <si>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</si>
  <si>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</si>
  <si>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</si>
  <si>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</si>
  <si>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</si>
  <si>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</si>
  <si>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</si>
  <si>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</si>
  <si>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</si>
  <si>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</si>
  <si>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</si>
  <si>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</si>
  <si>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</si>
  <si>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</si>
  <si>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</si>
  <si>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</si>
  <si>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</si>
  <si>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</si>
  <si>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</si>
  <si>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</si>
  <si>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</si>
  <si>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</si>
  <si>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</si>
  <si>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</si>
  <si>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</si>
  <si>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</si>
  <si>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</si>
  <si>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</si>
  <si>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</si>
  <si>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</si>
  <si>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</si>
  <si>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</si>
  <si>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</si>
  <si>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</si>
  <si>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</si>
  <si>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</si>
  <si>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</si>
  <si>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</si>
  <si>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</si>
  <si>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</si>
  <si>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</si>
  <si>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</si>
  <si>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</si>
  <si>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</si>
  <si>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</si>
  <si>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</si>
  <si>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</si>
  <si>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</si>
  <si>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</si>
  <si>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</si>
  <si>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</si>
  <si>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</si>
  <si>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</si>
  <si>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</si>
  <si>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</si>
  <si>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</si>
  <si>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</si>
  <si>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</si>
  <si>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</si>
  <si>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</si>
  <si>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</si>
  <si>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</si>
  <si>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</si>
  <si>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</si>
  <si>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</si>
  <si>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</si>
  <si>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</si>
  <si>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</si>
  <si>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</si>
  <si>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</si>
  <si>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</si>
  <si>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</si>
  <si>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</si>
  <si>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</si>
  <si>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</si>
  <si>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</si>
  <si>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</si>
  <si>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</si>
  <si>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</si>
  <si>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</si>
  <si>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</si>
  <si>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</si>
  <si>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</si>
  <si>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</si>
  <si>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</si>
  <si>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</si>
  <si>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</si>
  <si>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</si>
  <si>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</si>
  <si>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</si>
  <si>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</si>
  <si>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</si>
  <si>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</si>
  <si>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</si>
  <si>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</si>
  <si>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</si>
  <si>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</si>
  <si>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</si>
  <si>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</si>
  <si>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</si>
  <si>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</si>
  <si>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</si>
  <si>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</si>
  <si>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</si>
  <si>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</si>
  <si>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</si>
  <si>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</si>
  <si>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</si>
  <si>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</si>
  <si>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</si>
  <si>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</si>
  <si>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</si>
  <si>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</si>
  <si>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</si>
  <si>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</si>
  <si>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</si>
  <si>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</si>
  <si>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</si>
  <si>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</si>
  <si>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</si>
  <si>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</si>
  <si>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</si>
  <si>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</si>
  <si>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</si>
  <si>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</si>
  <si>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</si>
  <si>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</si>
  <si>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</si>
  <si>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</si>
  <si>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</si>
  <si>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</si>
  <si>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</si>
  <si>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</si>
  <si>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</si>
  <si>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</si>
  <si>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</si>
  <si>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</si>
  <si>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</si>
  <si>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</si>
  <si>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</si>
  <si>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</si>
  <si>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</si>
  <si>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</si>
  <si>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</si>
  <si>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</si>
  <si>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</si>
  <si>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</si>
  <si>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</si>
  <si>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</si>
  <si>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</si>
  <si>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</si>
  <si>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</si>
  <si>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</si>
  <si>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</si>
  <si>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</si>
  <si>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</si>
  <si>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</si>
  <si>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</si>
  <si>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</si>
  <si>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</si>
  <si>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</si>
  <si>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</si>
  <si>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</si>
  <si>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</si>
  <si>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</si>
  <si>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</si>
  <si>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</si>
  <si>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</si>
  <si>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</si>
  <si>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</si>
  <si>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</si>
  <si>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</si>
  <si>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</si>
  <si>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</si>
  <si>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</si>
  <si>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</si>
  <si>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</si>
  <si>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</si>
  <si>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</si>
  <si>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</si>
  <si>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</si>
  <si>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</si>
  <si>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</si>
  <si>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</si>
  <si>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</si>
  <si>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</si>
  <si>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</si>
  <si>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</si>
  <si>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</si>
  <si>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</si>
  <si>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</si>
  <si>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</si>
  <si>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</si>
  <si>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</si>
  <si>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</si>
  <si>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</si>
  <si>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</si>
  <si>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</si>
  <si>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</si>
  <si>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</si>
  <si>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</si>
  <si>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</si>
  <si>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</si>
  <si>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</si>
  <si>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</si>
  <si>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</si>
  <si>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</si>
  <si>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</si>
  <si>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</si>
  <si>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</si>
  <si>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</si>
  <si>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</si>
  <si>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</si>
  <si>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</si>
  <si>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</si>
  <si>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</si>
  <si>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</si>
  <si>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</si>
  <si>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</si>
  <si>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</si>
  <si>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</si>
  <si>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</si>
  <si>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</si>
  <si>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</si>
  <si>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</si>
  <si>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</si>
  <si>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</si>
  <si>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</si>
  <si>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</si>
  <si>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</si>
  <si>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</si>
  <si>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</si>
  <si>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</si>
  <si>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</si>
  <si>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</si>
  <si>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</si>
  <si>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</si>
  <si>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</si>
  <si>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</si>
  <si>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</si>
  <si>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</si>
  <si>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</si>
  <si>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</si>
  <si>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</si>
  <si>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</si>
  <si>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</si>
  <si>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</si>
  <si>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</si>
  <si>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</si>
  <si>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</si>
  <si>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</si>
  <si>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</si>
  <si>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</si>
  <si>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</si>
  <si>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</si>
  <si>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</si>
  <si>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</si>
  <si>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</si>
  <si>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</si>
  <si>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</si>
  <si>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</si>
  <si>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</si>
  <si>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</si>
  <si>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</si>
  <si>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</si>
  <si>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</si>
  <si>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</si>
  <si>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</si>
  <si>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</si>
  <si>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</si>
  <si>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</si>
  <si>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</si>
  <si>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</si>
  <si>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</si>
  <si>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</si>
  <si>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</si>
  <si>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</si>
  <si>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</si>
  <si>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</si>
  <si>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</si>
  <si>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</si>
  <si>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</si>
  <si>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</si>
  <si>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</si>
  <si>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</si>
  <si>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</si>
  <si>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</si>
  <si>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</si>
  <si>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</si>
  <si>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</si>
  <si>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</si>
  <si>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</si>
  <si>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</si>
  <si>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</si>
  <si>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</si>
  <si>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</si>
  <si>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</si>
  <si>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</si>
  <si>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</si>
  <si>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</si>
  <si>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</si>
  <si>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</si>
  <si>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</si>
  <si>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</si>
  <si>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</si>
  <si>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</si>
  <si>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</si>
  <si>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</si>
  <si>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</si>
  <si>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</si>
  <si>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</si>
  <si>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</si>
  <si>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</si>
  <si>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</si>
  <si>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</si>
  <si>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</si>
  <si>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</si>
  <si>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</si>
  <si>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</si>
  <si>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</si>
  <si>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</si>
  <si>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</si>
  <si>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</si>
  <si>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</si>
  <si>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</si>
  <si>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</si>
  <si>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</si>
  <si>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</si>
  <si>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</si>
  <si>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</si>
  <si>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</si>
  <si>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</si>
  <si>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</si>
  <si>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</si>
  <si>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</si>
  <si>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</si>
  <si>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</si>
  <si>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</si>
  <si>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</si>
  <si>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</si>
  <si>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</si>
  <si>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</si>
  <si>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</si>
  <si>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</si>
  <si>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</si>
  <si>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</si>
  <si>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</si>
  <si>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</si>
  <si>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</si>
  <si>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</si>
  <si>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</si>
  <si>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</si>
  <si>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</si>
  <si>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</si>
  <si>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</si>
  <si>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</si>
  <si>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</si>
  <si>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</si>
  <si>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</si>
  <si>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</si>
  <si>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</si>
  <si>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</si>
  <si>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</si>
  <si>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</si>
  <si>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</si>
  <si>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</si>
  <si>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</si>
  <si>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</si>
  <si>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</si>
  <si>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</si>
  <si>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</si>
  <si>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</si>
  <si>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</si>
  <si>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</si>
  <si>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</si>
  <si>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</si>
  <si>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</si>
  <si>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</si>
  <si>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</si>
  <si>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</si>
  <si>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</si>
  <si>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</si>
  <si>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</si>
  <si>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</si>
  <si>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</si>
  <si>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</si>
  <si>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</si>
  <si>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</si>
  <si>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</si>
  <si>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</si>
  <si>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</si>
  <si>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</si>
  <si>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</si>
  <si>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</si>
  <si>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</si>
  <si>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</si>
  <si>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</si>
  <si>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</si>
  <si>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</si>
  <si>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</si>
  <si>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</si>
  <si>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</si>
  <si>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</si>
  <si>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</si>
  <si>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</si>
  <si>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</si>
  <si>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</si>
  <si>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</si>
  <si>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</si>
  <si>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</si>
  <si>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</si>
  <si>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</si>
  <si>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</si>
  <si>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</si>
  <si>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</si>
  <si>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</si>
  <si>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</si>
  <si>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</si>
  <si>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</si>
  <si>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</si>
  <si>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</si>
  <si>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</si>
  <si>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</si>
  <si>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</si>
  <si>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</si>
  <si>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</si>
  <si>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</si>
  <si>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</si>
  <si>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</si>
  <si>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</si>
  <si>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</si>
  <si>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</si>
  <si>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</si>
  <si>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</si>
  <si>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</si>
  <si>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</si>
  <si>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</si>
  <si>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</si>
  <si>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</si>
  <si>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</si>
  <si>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</si>
  <si>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</si>
  <si>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</si>
  <si>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</si>
  <si>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</si>
  <si>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</si>
  <si>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</si>
  <si>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</si>
  <si>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</si>
  <si>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</si>
  <si>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</si>
  <si>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</si>
  <si>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</si>
  <si>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</si>
  <si>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</si>
  <si>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</si>
  <si>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</si>
  <si>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</si>
  <si>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</si>
  <si>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</si>
  <si>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</si>
  <si>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</si>
  <si>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</si>
  <si>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</si>
  <si>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</si>
  <si>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</si>
  <si>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</si>
  <si>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</si>
  <si>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</si>
  <si>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</si>
  <si>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</si>
  <si>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</si>
  <si>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</si>
  <si>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</si>
  <si>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</si>
  <si>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</si>
  <si>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</si>
  <si>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</si>
  <si>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</si>
  <si>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</si>
  <si>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</si>
  <si>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</si>
  <si>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</si>
  <si>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</si>
  <si>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</si>
  <si>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</si>
  <si>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</si>
  <si>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</si>
  <si>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</si>
  <si>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</si>
  <si>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</si>
  <si>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</si>
  <si>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</si>
  <si>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</si>
  <si>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</si>
  <si>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</si>
  <si>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</si>
  <si>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</si>
  <si>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</si>
  <si>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</si>
  <si>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</si>
  <si>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</si>
  <si>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</si>
  <si>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</si>
  <si>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</si>
  <si>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</si>
  <si>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</si>
  <si>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</si>
  <si>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</si>
  <si>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</si>
  <si>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</si>
  <si>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</si>
  <si>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</si>
  <si>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</si>
  <si>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</si>
  <si>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</si>
  <si>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</si>
  <si>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</si>
  <si>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</si>
  <si>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</si>
  <si>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</si>
  <si>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</si>
  <si>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</si>
  <si>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</si>
  <si>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</si>
  <si>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</si>
  <si>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</si>
  <si>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</si>
  <si>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</si>
  <si>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</si>
  <si>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</si>
  <si>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</si>
  <si>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</si>
  <si>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</si>
  <si>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</si>
  <si>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</si>
  <si>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</si>
  <si>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</si>
  <si>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</si>
  <si>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</si>
  <si>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</si>
  <si>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</si>
  <si>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</si>
  <si>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</si>
  <si>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</si>
  <si>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</si>
  <si>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</si>
  <si>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</si>
  <si>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</si>
  <si>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</si>
  <si>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</si>
  <si>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</si>
  <si>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</si>
  <si>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</si>
  <si>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</si>
  <si>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</si>
  <si>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</si>
  <si>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</si>
  <si>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</si>
  <si>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</si>
  <si>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</si>
  <si>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</si>
  <si>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</si>
  <si>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</si>
  <si>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</si>
  <si>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</si>
  <si>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</si>
  <si>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</si>
  <si>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</si>
  <si>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</si>
  <si>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</si>
  <si>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</si>
  <si>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</si>
  <si>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</si>
  <si>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</si>
  <si>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</si>
  <si>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</si>
  <si>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</si>
  <si>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</si>
  <si>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</si>
  <si>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</si>
  <si>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</si>
  <si>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</si>
  <si>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</si>
  <si>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</si>
  <si>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</si>
  <si>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</si>
  <si>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</si>
  <si>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</si>
  <si>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</si>
  <si>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</si>
  <si>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</si>
  <si>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</si>
  <si>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</si>
  <si>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</si>
  <si>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</si>
  <si>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</si>
  <si>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</si>
  <si>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</si>
  <si>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</si>
  <si>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</si>
  <si>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</si>
  <si>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</si>
  <si>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</si>
  <si>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</si>
  <si>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</si>
  <si>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</si>
  <si>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</si>
  <si>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</si>
  <si>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</si>
  <si>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</si>
  <si>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</si>
  <si>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</si>
  <si>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</si>
  <si>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</si>
  <si>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</si>
  <si>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</si>
  <si>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</si>
  <si>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</si>
  <si>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</si>
  <si>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</si>
  <si>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</si>
  <si>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</si>
  <si>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</si>
  <si>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</si>
  <si>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</si>
  <si>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</si>
  <si>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</si>
  <si>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</si>
  <si>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</si>
  <si>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</si>
  <si>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</si>
  <si>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</si>
  <si>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</si>
  <si>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</si>
  <si>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</si>
  <si>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</si>
  <si>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</si>
  <si>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</si>
  <si>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</si>
  <si>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</si>
  <si>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</si>
  <si>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</si>
  <si>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</si>
  <si>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</si>
  <si>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</si>
  <si>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</si>
  <si>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</si>
  <si>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</si>
  <si>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</si>
  <si>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</si>
  <si>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</si>
  <si>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</si>
  <si>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</si>
  <si>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</si>
  <si>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</si>
  <si>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</si>
  <si>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</si>
  <si>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</si>
  <si>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</si>
  <si>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</si>
  <si>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</si>
  <si>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</si>
  <si>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</si>
  <si>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</si>
  <si>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</si>
  <si>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</si>
  <si>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</si>
  <si>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</si>
  <si>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</si>
  <si>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</si>
  <si>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</si>
  <si>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</si>
  <si>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</si>
  <si>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</si>
  <si>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</si>
  <si>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</si>
  <si>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</si>
  <si>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</si>
  <si>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</si>
  <si>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</si>
  <si>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</si>
  <si>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</si>
  <si>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</si>
  <si>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</si>
  <si>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</si>
  <si>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</si>
  <si>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</si>
  <si>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</si>
  <si>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</si>
  <si>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</si>
  <si>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</si>
  <si>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</si>
  <si>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</si>
  <si>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</si>
  <si>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</si>
  <si>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</si>
  <si>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</si>
  <si>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</si>
  <si>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</si>
  <si>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</si>
  <si>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</si>
  <si>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</si>
  <si>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</si>
  <si>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</si>
  <si>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</si>
  <si>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</si>
  <si>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</si>
  <si>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</si>
  <si>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</si>
  <si>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</si>
  <si>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</si>
  <si>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</si>
  <si>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</si>
  <si>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</si>
  <si>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</si>
  <si>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</si>
  <si>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</si>
  <si>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</si>
  <si>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</si>
  <si>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</si>
  <si>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</si>
  <si>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</si>
  <si>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</si>
  <si>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</si>
  <si>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</si>
  <si>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</si>
  <si>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</si>
  <si>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</si>
  <si>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</si>
  <si>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</si>
  <si>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</si>
  <si>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</si>
  <si>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</si>
  <si>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</si>
  <si>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</si>
  <si>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</si>
  <si>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</si>
  <si>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</si>
  <si>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</si>
  <si>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</si>
  <si>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</si>
  <si>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</si>
  <si>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</si>
  <si>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</si>
  <si>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</si>
  <si>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</si>
  <si>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</si>
  <si>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</si>
  <si>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</si>
  <si>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</si>
  <si>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</si>
  <si>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</si>
  <si>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</si>
  <si>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</si>
  <si>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</si>
  <si>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</si>
  <si>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</si>
  <si>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</si>
  <si>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</si>
  <si>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</si>
  <si>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</si>
  <si>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</si>
  <si>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</si>
  <si>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</si>
  <si>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</si>
  <si>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</si>
  <si>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</si>
  <si>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</si>
  <si>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</si>
  <si>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</si>
  <si>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</si>
  <si>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</si>
  <si>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</si>
  <si>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</si>
  <si>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</si>
  <si>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</si>
  <si>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</si>
  <si>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</si>
  <si>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</si>
  <si>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</si>
  <si>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</si>
  <si>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</si>
  <si>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</si>
  <si>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</si>
  <si>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</si>
  <si>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</si>
  <si>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</si>
  <si>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</si>
  <si>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</si>
  <si>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</si>
  <si>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</si>
  <si>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</si>
  <si>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</si>
  <si>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</si>
  <si>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</si>
  <si>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</si>
  <si>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</si>
  <si>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</si>
  <si>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</si>
  <si>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</si>
  <si>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</si>
  <si>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</si>
  <si>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</si>
  <si>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</si>
  <si>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</si>
  <si>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</si>
  <si>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</si>
  <si>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</si>
  <si>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</si>
  <si>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</si>
  <si>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</si>
  <si>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</si>
  <si>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</si>
  <si>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</si>
  <si>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</si>
  <si>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</si>
  <si>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</si>
  <si>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</si>
  <si>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</si>
  <si>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</si>
  <si>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</si>
  <si>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</si>
  <si>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</si>
  <si>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</si>
  <si>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</si>
  <si>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</si>
  <si>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</si>
  <si>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</si>
  <si>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</si>
  <si>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</si>
  <si>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</si>
  <si>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</si>
  <si>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</si>
  <si>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</si>
  <si>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</si>
  <si>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</si>
  <si>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</si>
  <si>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</si>
  <si>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</si>
  <si>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</si>
  <si>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</si>
  <si>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</si>
  <si>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</si>
  <si>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</si>
  <si>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</si>
  <si>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</si>
  <si>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</si>
  <si>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</si>
  <si>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</si>
  <si>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</si>
  <si>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</si>
  <si>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</si>
  <si>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</si>
  <si>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</si>
  <si>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</si>
  <si>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</si>
  <si>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</si>
  <si>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</si>
  <si>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</si>
  <si>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</si>
  <si>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</si>
  <si>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</si>
  <si>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</si>
  <si>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</si>
  <si>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</si>
  <si>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</si>
  <si>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</si>
  <si>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</si>
  <si>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</si>
  <si>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</si>
  <si>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</si>
  <si>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</si>
  <si>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</si>
  <si>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</si>
  <si>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</si>
  <si>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</si>
  <si>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</si>
  <si>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</si>
  <si>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</si>
  <si>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</si>
  <si>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</si>
  <si>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</si>
  <si>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</si>
  <si>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</si>
  <si>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</si>
  <si>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</si>
  <si>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</si>
  <si>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</si>
  <si>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</si>
  <si>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</si>
  <si>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</si>
  <si>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</si>
  <si>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</si>
  <si>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</si>
  <si>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</si>
  <si>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</si>
  <si>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</si>
  <si>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</si>
  <si>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</si>
  <si>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</si>
  <si>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</si>
  <si>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</si>
  <si>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</si>
  <si>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</si>
  <si>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</si>
  <si>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</si>
  <si>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</si>
  <si>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</si>
  <si>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</si>
  <si>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</si>
  <si>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</si>
  <si>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</si>
  <si>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</si>
  <si>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</si>
  <si>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</si>
  <si>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</si>
  <si>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</si>
  <si>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</si>
  <si>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</si>
  <si>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</si>
  <si>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</si>
  <si>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</si>
  <si>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</si>
  <si>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</si>
  <si>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</si>
  <si>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</si>
  <si>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</si>
  <si>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</si>
  <si>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</si>
  <si>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</si>
  <si>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</si>
  <si>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</si>
  <si>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</si>
  <si>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</si>
  <si>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</si>
  <si>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</si>
  <si>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</si>
  <si>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</si>
  <si>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</si>
  <si>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</si>
  <si>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</si>
  <si>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</si>
  <si>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</si>
  <si>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</si>
  <si>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</si>
  <si>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</si>
  <si>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</si>
  <si>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</si>
  <si>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</si>
  <si>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</si>
  <si>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</si>
  <si>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</si>
  <si>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</si>
  <si>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</si>
  <si>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</si>
  <si>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</si>
  <si>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</si>
  <si>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</si>
  <si>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</si>
  <si>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</si>
  <si>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</si>
  <si>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</si>
  <si>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</si>
  <si>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</si>
  <si>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</si>
  <si>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</si>
  <si>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</si>
  <si>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</si>
  <si>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</si>
  <si>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</si>
  <si>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</si>
  <si>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</si>
  <si>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</si>
  <si>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</si>
  <si>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</si>
  <si>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</si>
  <si>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</si>
  <si>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</si>
  <si>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</si>
  <si>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</si>
  <si>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</si>
  <si>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</si>
  <si>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</si>
  <si>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</si>
  <si>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</si>
  <si>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</si>
  <si>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</si>
  <si>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</si>
  <si>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</si>
  <si>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</si>
  <si>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</si>
  <si>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</si>
  <si>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</si>
  <si>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</si>
  <si>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</si>
  <si>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</si>
  <si>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</si>
  <si>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</si>
  <si>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</si>
  <si>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</si>
  <si>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</si>
  <si>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</si>
  <si>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</si>
  <si>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</si>
  <si>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</si>
  <si>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</si>
  <si>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</si>
  <si>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</si>
  <si>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</si>
  <si>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</si>
  <si>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</si>
  <si>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</si>
  <si>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</si>
  <si>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</si>
  <si>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</si>
  <si>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</si>
  <si>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</si>
  <si>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</si>
  <si>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</si>
  <si>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</si>
  <si>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</si>
  <si>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</si>
  <si>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</si>
  <si>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</si>
  <si>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</si>
  <si>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</si>
  <si>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</si>
  <si>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</si>
  <si>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</si>
  <si>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</si>
  <si>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</si>
  <si>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</si>
  <si>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</si>
  <si>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</si>
  <si>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</si>
  <si>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</si>
  <si>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</si>
  <si>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</si>
  <si>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</si>
  <si>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</si>
  <si>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</si>
  <si>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</si>
  <si>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</si>
  <si>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</si>
  <si>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</si>
  <si>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</si>
  <si>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</si>
  <si>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</si>
  <si>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</si>
  <si>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</si>
  <si>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</si>
  <si>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</si>
  <si>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</si>
  <si>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</si>
  <si>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</si>
  <si>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</si>
  <si>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</si>
  <si>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</si>
  <si>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</si>
  <si>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</si>
  <si>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</si>
  <si>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</si>
  <si>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</si>
  <si>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</si>
  <si>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</si>
  <si>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</si>
  <si>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</si>
  <si>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</si>
  <si>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</si>
  <si>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</si>
  <si>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</si>
  <si>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</si>
  <si>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</si>
  <si>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</si>
  <si>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</si>
  <si>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</si>
  <si>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</si>
  <si>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</si>
  <si>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</si>
  <si>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</si>
  <si>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</si>
  <si>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</si>
  <si>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</si>
  <si>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</si>
  <si>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</si>
  <si>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</si>
  <si>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</si>
  <si>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</si>
  <si>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</si>
  <si>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</si>
  <si>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</si>
  <si>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</si>
  <si>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</si>
  <si>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</si>
  <si>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</si>
  <si>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</si>
  <si>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</si>
  <si>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</si>
  <si>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</si>
  <si>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</si>
  <si>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</si>
  <si>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</si>
  <si>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</si>
  <si>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</si>
  <si>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</si>
  <si>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</si>
  <si>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</si>
  <si>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</si>
  <si>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</si>
  <si>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</si>
  <si>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</si>
  <si>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</si>
  <si>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</si>
  <si>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</si>
  <si>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</si>
  <si>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</si>
  <si>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</si>
  <si>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</si>
  <si>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</si>
  <si>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</si>
  <si>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</si>
  <si>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</si>
  <si>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</si>
  <si>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</si>
  <si>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</si>
  <si>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</si>
  <si>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</si>
  <si>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</si>
  <si>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</si>
  <si>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</si>
  <si>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</si>
  <si>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</si>
  <si>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</si>
  <si>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</si>
  <si>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</si>
  <si>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</si>
  <si>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</si>
  <si>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</si>
  <si>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</si>
  <si>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</si>
  <si>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</si>
  <si>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</si>
  <si>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</si>
  <si>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</si>
  <si>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</si>
  <si>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</si>
  <si>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</si>
  <si>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</si>
  <si>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</si>
  <si>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</si>
  <si>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</si>
  <si>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</si>
  <si>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</si>
  <si>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</si>
  <si>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</si>
  <si>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</si>
  <si>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</si>
  <si>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</si>
  <si>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</si>
  <si>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</si>
  <si>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</si>
  <si>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</si>
  <si>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</si>
  <si>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</si>
  <si>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</si>
  <si>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</si>
  <si>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</si>
  <si>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</si>
  <si>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</si>
  <si>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</si>
  <si>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</si>
  <si>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</si>
  <si>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</si>
  <si>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</si>
  <si>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</si>
  <si>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</si>
  <si>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</si>
  <si>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</si>
  <si>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</si>
  <si>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</si>
  <si>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</si>
  <si>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</si>
  <si>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</si>
  <si>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</si>
  <si>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</si>
  <si>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</si>
  <si>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</si>
  <si>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</si>
  <si>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</si>
  <si>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</si>
  <si>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</si>
  <si>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</si>
  <si>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</si>
  <si>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</si>
  <si>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</si>
  <si>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</si>
  <si>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</si>
  <si>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</si>
  <si>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</si>
  <si>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</si>
  <si>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</si>
  <si>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</si>
  <si>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</si>
  <si>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</si>
  <si>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</si>
  <si>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</si>
  <si>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</si>
  <si>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</si>
  <si>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</si>
  <si>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</si>
  <si>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</si>
  <si>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</si>
  <si>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</si>
  <si>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</si>
  <si>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</si>
  <si>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</si>
  <si>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</si>
  <si>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</si>
  <si>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</si>
  <si>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</si>
  <si>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</si>
  <si>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</si>
  <si>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</si>
  <si>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</si>
  <si>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</si>
  <si>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</si>
  <si>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</si>
  <si>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</si>
  <si>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</si>
  <si>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</si>
  <si>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</si>
  <si>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</si>
  <si>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</si>
  <si>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</si>
  <si>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</si>
  <si>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</si>
  <si>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</si>
  <si>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</si>
  <si>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</si>
  <si>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</si>
  <si>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</si>
  <si>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</si>
  <si>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</si>
  <si>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</si>
  <si>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</si>
  <si>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</si>
  <si>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</si>
  <si>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</si>
  <si>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</si>
  <si>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</si>
  <si>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</si>
  <si>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</si>
  <si>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</si>
  <si>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</si>
  <si>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</si>
  <si>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</si>
  <si>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</si>
  <si>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</si>
  <si>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</si>
  <si>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</si>
  <si>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</si>
  <si>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</si>
  <si>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</si>
  <si>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</si>
  <si>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</si>
  <si>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</si>
  <si>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</si>
  <si>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</si>
  <si>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</si>
  <si>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</si>
  <si>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</si>
  <si>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</si>
  <si>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</si>
  <si>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</si>
  <si>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</si>
  <si>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</si>
  <si>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</si>
  <si>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</si>
  <si>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</si>
  <si>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</si>
  <si>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</si>
  <si>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</si>
  <si>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</si>
  <si>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</si>
  <si>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</si>
  <si>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</si>
  <si>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</si>
  <si>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</si>
  <si>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</si>
  <si>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</si>
  <si>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</si>
  <si>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</si>
  <si>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</si>
  <si>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</si>
  <si>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</si>
  <si>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</si>
  <si>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</si>
  <si>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</si>
  <si>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</si>
  <si>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</si>
  <si>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</si>
  <si>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</si>
  <si>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</si>
  <si>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</si>
  <si>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</si>
  <si>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</si>
  <si>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</si>
  <si>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</si>
  <si>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</si>
  <si>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</si>
  <si>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</si>
  <si>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</si>
  <si>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</si>
  <si>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</si>
  <si>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</si>
  <si>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</si>
  <si>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</si>
  <si>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</si>
  <si>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</si>
  <si>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</si>
  <si>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</si>
  <si>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</si>
  <si>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</si>
  <si>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</si>
  <si>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</si>
  <si>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</si>
  <si>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</si>
  <si>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</si>
  <si>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</si>
  <si>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</si>
  <si>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</si>
  <si>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</si>
  <si>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</si>
  <si>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</si>
  <si>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</si>
  <si>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</si>
  <si>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</si>
  <si>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</si>
  <si>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</si>
  <si>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</si>
  <si>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</si>
  <si>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</si>
  <si>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</si>
  <si>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</si>
  <si>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</si>
  <si>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</si>
  <si>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</si>
  <si>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</si>
  <si>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</si>
  <si>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</si>
  <si>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</si>
  <si>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</si>
  <si>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</si>
  <si>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</si>
  <si>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</si>
  <si>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</si>
  <si>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</si>
  <si>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</si>
  <si>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</si>
  <si>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</si>
  <si>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</si>
  <si>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</si>
  <si>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</si>
  <si>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</si>
  <si>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</si>
  <si>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</si>
  <si>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</si>
  <si>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</si>
  <si>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</si>
  <si>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</si>
  <si>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</si>
  <si>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</si>
  <si>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</si>
  <si>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</si>
  <si>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</si>
  <si>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</si>
  <si>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</si>
  <si>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</si>
  <si>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</si>
  <si>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</si>
  <si>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</si>
  <si>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</si>
  <si>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</si>
  <si>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</si>
  <si>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</si>
  <si>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</si>
  <si>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</si>
  <si>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</si>
  <si>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</si>
  <si>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</si>
  <si>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</si>
  <si>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</si>
  <si>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</si>
  <si>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</si>
  <si>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</si>
  <si>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</si>
  <si>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</si>
  <si>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</si>
  <si>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</si>
  <si>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</si>
  <si>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</si>
  <si>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</si>
  <si>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</si>
  <si>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</si>
  <si>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</si>
  <si>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</si>
  <si>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</si>
  <si>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</si>
  <si>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</si>
  <si>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</si>
  <si>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</si>
  <si>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</si>
  <si>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</si>
  <si>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</si>
  <si>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</si>
  <si>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</si>
  <si>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</si>
  <si>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</si>
  <si>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</si>
  <si>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</si>
  <si>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</si>
  <si>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</si>
  <si>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</si>
  <si>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</si>
  <si>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</si>
  <si>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</si>
  <si>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</si>
  <si>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</si>
  <si>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</si>
  <si>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</si>
  <si>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</si>
  <si>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</si>
  <si>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</si>
  <si>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</si>
  <si>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</si>
  <si>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</si>
  <si>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</si>
  <si>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</si>
  <si>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</si>
  <si>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</si>
  <si>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</si>
  <si>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</si>
  <si>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</si>
  <si>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</si>
  <si>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</si>
  <si>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</si>
  <si>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</si>
  <si>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</si>
  <si>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</si>
  <si>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</si>
  <si>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</si>
  <si>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</si>
  <si>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</si>
  <si>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</si>
  <si>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</si>
  <si>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</si>
  <si>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</si>
  <si>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</si>
  <si>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</si>
  <si>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</si>
  <si>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</si>
  <si>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</si>
  <si>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</si>
  <si>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</si>
  <si>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</si>
  <si>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</si>
  <si>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</si>
  <si>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</si>
  <si>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</si>
  <si>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</si>
  <si>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</si>
  <si>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</si>
  <si>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</si>
  <si>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</si>
  <si>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</si>
  <si>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</si>
  <si>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</si>
  <si>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</si>
  <si>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</si>
  <si>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</si>
  <si>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</si>
  <si>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</si>
  <si>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</si>
  <si>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</si>
  <si>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</si>
  <si>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</si>
  <si>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</si>
  <si>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</si>
  <si>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</si>
  <si>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</si>
  <si>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</si>
  <si>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</si>
  <si>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</si>
  <si>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</si>
  <si>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</si>
  <si>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</si>
  <si>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</si>
  <si>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</si>
  <si>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</si>
  <si>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</si>
  <si>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</si>
  <si>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</si>
  <si>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</si>
  <si>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</si>
  <si>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</si>
  <si>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</si>
  <si>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</si>
  <si>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</si>
  <si>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</si>
  <si>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</si>
  <si>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</si>
  <si>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</si>
  <si>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</si>
  <si>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</si>
  <si>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</si>
  <si>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</si>
  <si>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</si>
  <si>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</si>
  <si>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</si>
  <si>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</si>
  <si>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</si>
  <si>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</si>
  <si>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</si>
  <si>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</si>
  <si>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</si>
  <si>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</si>
  <si>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</si>
  <si>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</si>
  <si>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</si>
  <si>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</si>
  <si>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</si>
  <si>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</si>
  <si>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</si>
  <si>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</si>
  <si>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</si>
  <si>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</si>
  <si>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</si>
  <si>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</si>
  <si>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</si>
  <si>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</si>
  <si>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</si>
  <si>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</si>
  <si>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</si>
  <si>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</si>
  <si>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</si>
  <si>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</si>
  <si>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</si>
  <si>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</si>
  <si>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</si>
  <si>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</si>
  <si>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</si>
  <si>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</si>
  <si>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</si>
  <si>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</si>
  <si>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</si>
  <si>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</si>
  <si>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</si>
  <si>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</si>
  <si>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</si>
  <si>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</si>
  <si>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</si>
  <si>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</si>
  <si>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</si>
  <si>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</si>
  <si>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</si>
  <si>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</si>
  <si>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</si>
  <si>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</si>
  <si>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</si>
  <si>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</si>
  <si>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</si>
  <si>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</si>
  <si>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</si>
  <si>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</si>
  <si>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</si>
  <si>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</si>
  <si>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</si>
  <si>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</si>
  <si>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</si>
  <si>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</si>
  <si>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</si>
  <si>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</si>
  <si>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</si>
  <si>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</si>
  <si>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</si>
  <si>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</si>
  <si>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</si>
  <si>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</si>
  <si>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</si>
  <si>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</si>
  <si>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</si>
  <si>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</si>
  <si>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</si>
  <si>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</si>
  <si>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</si>
  <si>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</si>
  <si>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</si>
  <si>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</si>
  <si>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</si>
  <si>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</si>
  <si>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</si>
  <si>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</si>
  <si>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</si>
  <si>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</si>
  <si>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</si>
  <si>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</si>
  <si>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</si>
  <si>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</si>
  <si>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</si>
  <si>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</si>
  <si>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</si>
  <si>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</si>
  <si>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</si>
  <si>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</si>
  <si>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</si>
  <si>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</si>
  <si>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</si>
  <si>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</si>
  <si>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</si>
  <si>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</si>
  <si>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</si>
  <si>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</si>
  <si>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</si>
  <si>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</si>
  <si>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</si>
  <si>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</si>
  <si>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</si>
  <si>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</si>
  <si>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</si>
  <si>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</si>
  <si>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</si>
  <si>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</si>
  <si>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</si>
  <si>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</si>
  <si>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</si>
  <si>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</si>
  <si>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</si>
  <si>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</si>
  <si>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</si>
  <si>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</si>
  <si>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</si>
  <si>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</si>
  <si>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</si>
  <si>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</si>
  <si>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</si>
  <si>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</si>
  <si>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</si>
  <si>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</si>
  <si>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</si>
  <si>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</si>
  <si>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</si>
  <si>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</si>
  <si>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</si>
  <si>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</si>
  <si>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</si>
  <si>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</si>
  <si>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</si>
  <si>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</si>
  <si>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</si>
  <si>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</si>
  <si>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</si>
  <si>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</si>
  <si>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</si>
  <si>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</si>
  <si>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</si>
  <si>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</si>
  <si>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</si>
  <si>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</si>
  <si>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</si>
  <si>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</si>
  <si>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</si>
  <si>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</si>
  <si>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</si>
  <si>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</si>
  <si>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</si>
  <si>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</si>
  <si>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</si>
  <si>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</si>
  <si>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</si>
  <si>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</si>
  <si>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</si>
  <si>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</si>
  <si>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</si>
  <si>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</si>
  <si>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</si>
  <si>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</si>
  <si>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</si>
  <si>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</si>
  <si>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</si>
  <si>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</si>
  <si>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</si>
  <si>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</si>
  <si>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</si>
  <si>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</si>
  <si>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</si>
  <si>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</si>
  <si>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</si>
  <si>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</si>
  <si>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</si>
  <si>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</si>
  <si>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</si>
  <si>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</si>
  <si>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</si>
  <si>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</si>
  <si>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</si>
  <si>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</si>
  <si>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</si>
  <si>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</si>
  <si>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</si>
  <si>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</si>
  <si>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</si>
  <si>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</si>
  <si>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</si>
  <si>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</si>
  <si>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</si>
  <si>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</si>
  <si>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</si>
  <si>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</si>
  <si>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</si>
  <si>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</si>
  <si>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</si>
  <si>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</si>
  <si>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</si>
  <si>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</si>
  <si>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</si>
  <si>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</si>
  <si>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</si>
  <si>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</si>
  <si>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</si>
  <si>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</si>
  <si>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</si>
  <si>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</si>
  <si>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</si>
  <si>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</si>
  <si>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</si>
  <si>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</si>
  <si>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</si>
  <si>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</si>
  <si>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</si>
  <si>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</si>
  <si>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</si>
  <si>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</si>
  <si>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</si>
  <si>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</si>
  <si>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</si>
  <si>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</si>
  <si>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</si>
  <si>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</si>
  <si>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</si>
  <si>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</si>
  <si>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</si>
  <si>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</si>
  <si>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</si>
  <si>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</si>
  <si>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</si>
  <si>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</si>
  <si>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</si>
  <si>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</si>
  <si>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</si>
  <si>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</si>
  <si>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</si>
  <si>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</si>
  <si>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</si>
  <si>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</si>
  <si>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</si>
  <si>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</si>
  <si>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</si>
  <si>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</si>
  <si>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</si>
  <si>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</si>
  <si>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</si>
  <si>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</si>
  <si>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</si>
  <si>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</si>
  <si>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</si>
  <si>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</si>
  <si>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</si>
  <si>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</si>
  <si>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</si>
  <si>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</si>
  <si>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</si>
  <si>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</si>
  <si>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</si>
  <si>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</si>
  <si>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</si>
  <si>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</si>
  <si>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</si>
  <si>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</si>
  <si>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</si>
  <si>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</si>
  <si>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</si>
  <si>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</si>
  <si>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</si>
  <si>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</si>
  <si>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</si>
  <si>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</si>
  <si>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</si>
  <si>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</si>
  <si>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</si>
  <si>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</si>
  <si>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</si>
  <si>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</si>
  <si>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</si>
  <si>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</si>
  <si>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</si>
  <si>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</si>
  <si>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</si>
  <si>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</si>
  <si>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</si>
  <si>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</si>
  <si>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</si>
  <si>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</si>
  <si>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</si>
  <si>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</si>
  <si>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</si>
  <si>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</si>
  <si>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</si>
  <si>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</si>
  <si>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</si>
  <si>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</si>
  <si>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</si>
  <si>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</si>
  <si>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</si>
  <si>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</si>
  <si>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</si>
  <si>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</si>
  <si>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</si>
  <si>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</si>
  <si>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</si>
  <si>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</si>
  <si>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</si>
  <si>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</si>
  <si>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</si>
  <si>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</si>
  <si>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</si>
  <si>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</si>
  <si>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</si>
  <si>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</si>
  <si>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</si>
  <si>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</si>
  <si>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</si>
  <si>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</si>
  <si>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</si>
  <si>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</si>
  <si>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</si>
  <si>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</si>
  <si>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</si>
  <si>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</si>
  <si>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</si>
  <si>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</si>
  <si>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</si>
  <si>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</si>
  <si>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</si>
  <si>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</si>
  <si>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</si>
  <si>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</si>
  <si>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</si>
  <si>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</si>
  <si>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</si>
  <si>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</si>
  <si>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</si>
  <si>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</si>
  <si>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</si>
  <si>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</si>
  <si>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</si>
  <si>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</si>
  <si>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</si>
  <si>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</si>
  <si>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</si>
  <si>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</si>
  <si>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</si>
  <si>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</si>
  <si>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</si>
  <si>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</si>
  <si>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</si>
  <si>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</si>
  <si>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</si>
  <si>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</si>
  <si>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</si>
  <si>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</si>
  <si>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</si>
  <si>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</si>
  <si>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</si>
  <si>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</si>
  <si>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</si>
  <si>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</si>
  <si>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</si>
  <si>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</si>
  <si>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</si>
  <si>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</si>
  <si>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</si>
  <si>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</si>
  <si>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</si>
  <si>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</si>
  <si>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</si>
  <si>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</si>
  <si>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</si>
  <si>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</si>
  <si>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</si>
  <si>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</si>
  <si>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</si>
  <si>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</si>
  <si>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</si>
  <si>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</si>
  <si>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</si>
  <si>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</si>
  <si>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</si>
  <si>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</si>
  <si>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</si>
  <si>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</si>
  <si>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</si>
  <si>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</si>
  <si>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</si>
  <si>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</si>
  <si>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</si>
  <si>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</si>
  <si>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</si>
  <si>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</si>
  <si>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</si>
  <si>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</si>
  <si>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</si>
  <si>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</si>
  <si>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</si>
  <si>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</si>
  <si>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</si>
  <si>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</si>
  <si>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</si>
  <si>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</si>
  <si>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</si>
  <si>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</si>
  <si>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</si>
  <si>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</si>
  <si>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</si>
  <si>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</si>
  <si>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</si>
  <si>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</si>
  <si>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</si>
  <si>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</si>
  <si>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</si>
  <si>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</si>
  <si>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</si>
  <si>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</si>
  <si>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</si>
  <si>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</si>
  <si>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</si>
  <si>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</si>
  <si>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</si>
  <si>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</si>
  <si>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</si>
  <si>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</si>
  <si>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</si>
  <si>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</si>
  <si>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</si>
  <si>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</si>
  <si>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</si>
  <si>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</si>
  <si>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</si>
  <si>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</si>
  <si>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</si>
  <si>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</si>
  <si>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</si>
  <si>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</si>
  <si>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</si>
  <si>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</si>
  <si>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</si>
  <si>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</si>
  <si>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</si>
  <si>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</si>
  <si>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</si>
  <si>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</si>
  <si>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</si>
  <si>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</si>
  <si>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</si>
  <si>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</si>
  <si>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</si>
  <si>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</si>
  <si>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</si>
  <si>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</si>
  <si>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</si>
  <si>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</si>
  <si>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</si>
  <si>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</si>
  <si>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</si>
  <si>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</si>
  <si>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</si>
  <si>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</si>
  <si>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</si>
  <si>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</si>
  <si>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</si>
  <si>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</si>
  <si>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</si>
  <si>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</si>
  <si>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</si>
  <si>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</si>
  <si>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</si>
  <si>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</si>
  <si>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</si>
  <si>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</si>
  <si>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</si>
  <si>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</si>
  <si>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</si>
  <si>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</si>
  <si>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</si>
  <si>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</si>
  <si>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</si>
  <si>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</si>
  <si>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</si>
  <si>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</si>
  <si>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</si>
  <si>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</si>
  <si>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</si>
  <si>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</si>
  <si>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</si>
  <si>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</si>
  <si>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</si>
  <si>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</si>
  <si>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</si>
  <si>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</si>
  <si>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</si>
  <si>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</si>
  <si>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</si>
  <si>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</si>
  <si>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</si>
  <si>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</si>
  <si>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</si>
  <si>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</si>
  <si>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</si>
  <si>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</si>
  <si>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</si>
  <si>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</si>
  <si>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</si>
  <si>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</si>
  <si>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</si>
  <si>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</si>
  <si>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</si>
  <si>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</si>
  <si>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</si>
  <si>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</si>
  <si>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</si>
  <si>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</si>
  <si>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</si>
  <si>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</si>
  <si>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</si>
  <si>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</si>
  <si>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</si>
  <si>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</si>
  <si>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</si>
  <si>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</si>
  <si>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</si>
  <si>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</si>
  <si>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</si>
  <si>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</si>
  <si>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</si>
  <si>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</si>
  <si>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</si>
  <si>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</si>
  <si>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</si>
  <si>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</si>
  <si>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</si>
  <si>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</si>
  <si>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</si>
  <si>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</si>
  <si>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</si>
  <si>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</si>
  <si>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</si>
  <si>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</si>
  <si>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</si>
  <si>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</si>
  <si>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</si>
  <si>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</si>
  <si>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</si>
  <si>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</si>
  <si>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</si>
  <si>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</si>
  <si>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</si>
  <si>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</si>
  <si>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</si>
  <si>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</si>
  <si>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</si>
  <si>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</si>
  <si>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</si>
  <si>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</si>
  <si>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</si>
  <si>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</si>
  <si>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</si>
  <si>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</si>
  <si>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</si>
  <si>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</si>
  <si>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</si>
  <si>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</si>
  <si>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</si>
  <si>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</si>
  <si>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</si>
  <si>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</si>
  <si>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</si>
  <si>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</si>
  <si>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</si>
  <si>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</si>
  <si>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</si>
  <si>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</si>
  <si>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</si>
  <si>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</si>
  <si>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</si>
  <si>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</si>
  <si>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</si>
  <si>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</si>
  <si>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</si>
  <si>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</si>
  <si>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</si>
  <si>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</si>
  <si>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</si>
  <si>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</si>
  <si>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</si>
  <si>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</si>
  <si>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</si>
  <si>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</si>
  <si>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</si>
  <si>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</si>
  <si>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</si>
  <si>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</si>
  <si>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</si>
  <si>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</si>
  <si>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</si>
  <si>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</si>
  <si>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</si>
  <si>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</si>
  <si>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</si>
  <si>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</si>
  <si>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</si>
  <si>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</si>
  <si>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</si>
  <si>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</si>
  <si>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</si>
  <si>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</si>
  <si>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</si>
  <si>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</si>
  <si>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</si>
  <si>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</si>
  <si>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</si>
  <si>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</si>
  <si>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</si>
  <si>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</si>
  <si>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</si>
  <si>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</si>
  <si>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</si>
  <si>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</si>
  <si>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</si>
  <si>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</si>
  <si>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</si>
  <si>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</si>
  <si>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</si>
  <si>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</si>
  <si>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</si>
  <si>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</si>
  <si>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</si>
  <si>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</si>
  <si>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</si>
  <si>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</si>
  <si>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</si>
  <si>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</si>
  <si>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</si>
  <si>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</si>
  <si>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</si>
  <si>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</si>
  <si>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</si>
  <si>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</si>
  <si>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</si>
  <si>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</si>
  <si>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</si>
  <si>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</si>
  <si>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</si>
  <si>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</si>
  <si>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</si>
  <si>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</si>
  <si>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</si>
  <si>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</si>
  <si>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</si>
  <si>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</si>
  <si>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</si>
  <si>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</si>
  <si>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</si>
  <si>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</si>
  <si>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</si>
  <si>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</si>
  <si>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</si>
  <si>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</si>
  <si>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</si>
  <si>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</si>
  <si>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</si>
  <si>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</si>
  <si>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</si>
  <si>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</si>
  <si>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</si>
  <si>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</si>
  <si>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</si>
  <si>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</si>
  <si>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</si>
  <si>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</si>
  <si>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</si>
  <si>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</si>
  <si>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</si>
  <si>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</si>
  <si>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</si>
  <si>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</si>
  <si>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</si>
  <si>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</si>
  <si>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</si>
  <si>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</si>
  <si>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</si>
  <si>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</si>
  <si>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</si>
  <si>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</si>
  <si>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</si>
  <si>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</si>
  <si>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</si>
  <si>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</si>
  <si>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</si>
  <si>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</si>
  <si>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</si>
  <si>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</si>
  <si>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</si>
  <si>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</si>
  <si>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</si>
  <si>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</si>
  <si>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</si>
  <si>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</si>
  <si>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</si>
  <si>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</si>
  <si>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</si>
  <si>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</si>
  <si>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</si>
  <si>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</si>
  <si>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</si>
  <si>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</si>
  <si>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</si>
  <si>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</si>
  <si>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</si>
  <si>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</si>
  <si>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</si>
  <si>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</si>
  <si>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</si>
  <si>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</si>
  <si>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</si>
  <si>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</si>
  <si>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</si>
  <si>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</si>
  <si>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</si>
  <si>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</si>
  <si>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</si>
  <si>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</si>
  <si>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</si>
  <si>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</si>
  <si>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</si>
  <si>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</si>
  <si>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</si>
  <si>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</si>
  <si>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</si>
  <si>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</si>
  <si>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</si>
  <si>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</si>
  <si>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</si>
  <si>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</si>
  <si>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</si>
  <si>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</si>
  <si>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</si>
  <si>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</si>
  <si>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</si>
  <si>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</si>
  <si>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</si>
  <si>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</si>
  <si>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</si>
  <si>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</si>
  <si>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</si>
  <si>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</si>
  <si>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</si>
  <si>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</si>
  <si>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</si>
  <si>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</si>
  <si>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</si>
  <si>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</si>
  <si>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</si>
  <si>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</si>
  <si>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</si>
  <si>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</si>
  <si>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</si>
  <si>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</si>
  <si>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</si>
  <si>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</si>
  <si>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</si>
  <si>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</si>
  <si>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</si>
  <si>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</si>
  <si>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</si>
  <si>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</si>
  <si>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</si>
  <si>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</si>
  <si>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</si>
  <si>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</si>
  <si>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</si>
  <si>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</si>
  <si>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</si>
  <si>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</si>
  <si>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</si>
  <si>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</si>
  <si>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</si>
  <si>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</si>
  <si>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</si>
  <si>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</si>
  <si>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</si>
  <si>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</si>
  <si>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</si>
  <si>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</si>
  <si>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</si>
  <si>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</si>
  <si>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</si>
  <si>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</si>
  <si>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</si>
  <si>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</si>
  <si>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</si>
  <si>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</si>
  <si>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</si>
  <si>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</si>
  <si>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</si>
  <si>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</si>
  <si>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</si>
  <si>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</si>
  <si>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</si>
  <si>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</si>
  <si>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</si>
  <si>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</si>
  <si>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</si>
  <si>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</si>
  <si>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</si>
  <si>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</si>
  <si>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</si>
  <si>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</si>
  <si>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</si>
  <si>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</si>
  <si>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</si>
  <si>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</si>
  <si>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</si>
  <si>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</si>
  <si>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</si>
  <si>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</si>
  <si>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</si>
  <si>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</si>
  <si>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</si>
  <si>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</si>
  <si>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</si>
  <si>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</si>
  <si>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</si>
  <si>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</si>
  <si>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</si>
  <si>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</si>
  <si>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</si>
  <si>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</si>
  <si>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</si>
  <si>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</si>
  <si>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</si>
  <si>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</si>
  <si>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</si>
  <si>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</si>
  <si>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</si>
  <si>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</si>
  <si>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</si>
  <si>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</si>
  <si>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</si>
  <si>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</si>
  <si>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</si>
  <si>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</si>
  <si>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</si>
  <si>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</si>
  <si>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</si>
  <si>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</si>
  <si>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</si>
  <si>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</si>
  <si>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</si>
  <si>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</si>
  <si>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</si>
  <si>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</si>
  <si>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</si>
  <si>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</si>
  <si>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</si>
  <si>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</si>
  <si>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</si>
  <si>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</si>
  <si>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</si>
  <si>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</si>
  <si>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</si>
  <si>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</si>
  <si>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</si>
  <si>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</si>
  <si>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</si>
  <si>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</si>
  <si>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</si>
  <si>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</si>
  <si>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</si>
  <si>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</si>
  <si>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</si>
  <si>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</si>
  <si>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</si>
  <si>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</si>
  <si>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</si>
  <si>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</si>
  <si>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</si>
  <si>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</si>
  <si>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</si>
  <si>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</si>
  <si>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</si>
  <si>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</si>
  <si>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</si>
  <si>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</si>
  <si>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</si>
  <si>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</si>
  <si>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</si>
  <si>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</si>
  <si>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</si>
  <si>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</si>
  <si>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</si>
  <si>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</si>
  <si>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</si>
  <si>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</si>
  <si>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</si>
  <si>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</si>
  <si>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</si>
  <si>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</si>
  <si>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</si>
  <si>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</si>
  <si>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</si>
  <si>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</si>
  <si>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</si>
  <si>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</si>
  <si>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</si>
  <si>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</si>
  <si>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</si>
  <si>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</si>
  <si>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</si>
  <si>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</si>
  <si>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</si>
  <si>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</si>
  <si>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</si>
  <si>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</si>
  <si>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</si>
  <si>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</si>
  <si>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</si>
  <si>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</si>
  <si>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</si>
  <si>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</si>
  <si>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</si>
  <si>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</si>
  <si>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</si>
  <si>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</si>
  <si>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</si>
  <si>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</si>
  <si>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</si>
  <si>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</si>
  <si>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</si>
  <si>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</si>
  <si>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</si>
  <si>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</si>
  <si>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</si>
  <si>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</si>
  <si>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</si>
  <si>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</si>
  <si>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</si>
  <si>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</si>
  <si>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</si>
  <si>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</si>
  <si>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</si>
  <si>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</si>
  <si>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</si>
  <si>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</si>
  <si>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</si>
  <si>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</si>
  <si>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</si>
  <si>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</si>
  <si>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</si>
  <si>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</si>
  <si>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</si>
  <si>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</si>
  <si>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</si>
  <si>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</si>
  <si>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</si>
  <si>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</si>
  <si>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</si>
  <si>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</si>
  <si>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</si>
  <si>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</si>
  <si>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</si>
  <si>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</si>
  <si>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</si>
  <si>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</si>
  <si>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</si>
  <si>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</si>
  <si>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</si>
  <si>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</si>
  <si>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</si>
  <si>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</si>
  <si>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</si>
  <si>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</si>
  <si>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</si>
  <si>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</si>
  <si>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</si>
  <si>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</si>
  <si>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</si>
  <si>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</si>
  <si>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</si>
  <si>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</si>
  <si>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</si>
  <si>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</si>
  <si>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</si>
  <si>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</si>
  <si>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</si>
  <si>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</si>
  <si>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</si>
  <si>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</si>
  <si>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</si>
  <si>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</si>
  <si>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</si>
  <si>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</si>
  <si>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</si>
  <si>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</si>
  <si>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</si>
  <si>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</si>
  <si>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</si>
  <si>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</si>
  <si>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</si>
  <si>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</si>
  <si>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</si>
  <si>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</si>
  <si>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</si>
  <si>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</si>
  <si>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</si>
  <si>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</si>
  <si>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</si>
  <si>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</si>
  <si>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</si>
  <si>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</si>
  <si>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</si>
  <si>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</si>
  <si>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</si>
  <si>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</si>
  <si>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</si>
  <si>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</si>
  <si>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</si>
  <si>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</si>
  <si>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</si>
  <si>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</si>
  <si>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</si>
  <si>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</si>
  <si>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</si>
  <si>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</si>
  <si>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</si>
  <si>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</si>
  <si>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</si>
  <si>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</si>
  <si>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</si>
  <si>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</si>
  <si>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</si>
  <si>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</si>
  <si>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</si>
  <si>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</si>
  <si>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</si>
  <si>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</si>
  <si>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</si>
  <si>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</si>
  <si>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</si>
  <si>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</si>
  <si>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</si>
  <si>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</si>
  <si>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</si>
  <si>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</si>
  <si>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</si>
  <si>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</si>
  <si>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</si>
  <si>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</si>
  <si>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</si>
  <si>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</si>
  <si>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</si>
  <si>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</si>
  <si>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</si>
  <si>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</si>
  <si>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</si>
  <si>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</si>
  <si>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</si>
  <si>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</si>
  <si>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</si>
  <si>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</si>
  <si>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</si>
  <si>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</si>
  <si>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</si>
  <si>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</si>
  <si>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</si>
  <si>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</si>
  <si>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</si>
  <si>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</si>
  <si>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</si>
  <si>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</si>
  <si>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</si>
  <si>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</si>
  <si>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</si>
  <si>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</si>
  <si>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</si>
  <si>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</si>
  <si>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</si>
  <si>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</si>
  <si>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</si>
  <si>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</si>
  <si>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</si>
  <si>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</si>
  <si>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</si>
  <si>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</si>
  <si>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</si>
  <si>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</si>
  <si>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</si>
  <si>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</si>
  <si>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</si>
  <si>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</si>
  <si>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</si>
  <si>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</si>
  <si>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</si>
  <si>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</si>
  <si>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</si>
  <si>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</si>
  <si>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</si>
  <si>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</si>
  <si>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</si>
  <si>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</si>
  <si>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</si>
  <si>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</si>
  <si>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</si>
  <si>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</si>
  <si>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</si>
  <si>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</si>
  <si>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</si>
  <si>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</si>
  <si>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</si>
  <si>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</si>
  <si>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</si>
  <si>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</si>
  <si>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</si>
  <si>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</si>
  <si>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</si>
  <si>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</si>
  <si>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</si>
  <si>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</si>
  <si>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</si>
  <si>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</si>
  <si>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</si>
  <si>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</si>
  <si>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</si>
  <si>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</si>
  <si>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</si>
  <si>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</si>
  <si>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</si>
  <si>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</si>
  <si>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</si>
  <si>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</si>
  <si>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</si>
  <si>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</si>
  <si>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</si>
  <si>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</si>
  <si>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</si>
  <si>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</si>
  <si>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</si>
  <si>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</si>
  <si>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</si>
  <si>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</si>
  <si>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</si>
  <si>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</si>
  <si>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</si>
  <si>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</si>
  <si>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</si>
  <si>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</si>
  <si>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</si>
  <si>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</si>
  <si>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</si>
  <si>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</si>
  <si>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</si>
  <si>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</si>
  <si>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</si>
  <si>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</si>
  <si>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</si>
  <si>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</si>
  <si>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</si>
  <si>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</si>
  <si>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</si>
  <si>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</si>
  <si>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</si>
  <si>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</si>
  <si>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</si>
  <si>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</si>
  <si>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</si>
  <si>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</si>
  <si>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</si>
  <si>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</si>
  <si>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</si>
  <si>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</si>
  <si>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</si>
  <si>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</si>
  <si>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</si>
  <si>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</si>
  <si>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</si>
  <si>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</si>
  <si>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</si>
  <si>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</si>
  <si>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</si>
  <si>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</si>
  <si>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</si>
  <si>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</si>
  <si>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</si>
  <si>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</si>
  <si>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</si>
  <si>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</si>
  <si>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</si>
  <si>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</si>
  <si>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</si>
  <si>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</si>
  <si>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</si>
  <si>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</si>
  <si>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</si>
  <si>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</si>
  <si>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</si>
  <si>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</si>
  <si>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</si>
  <si>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</si>
  <si>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</si>
  <si>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</si>
  <si>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</si>
  <si>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</si>
  <si>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</si>
  <si>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</si>
  <si>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</si>
  <si>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</si>
  <si>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</si>
  <si>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</si>
  <si>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</si>
  <si>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</si>
  <si>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</si>
  <si>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</si>
  <si>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</si>
  <si>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</si>
  <si>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</si>
  <si>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</si>
  <si>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</si>
  <si>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</si>
  <si>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</si>
  <si>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</si>
  <si>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</si>
  <si>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</si>
  <si>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</si>
  <si>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</si>
  <si>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</si>
  <si>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</si>
  <si>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</si>
  <si>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</si>
  <si>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</si>
  <si>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</si>
  <si>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</si>
  <si>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</si>
  <si>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</si>
  <si>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</si>
  <si>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</si>
  <si>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</si>
  <si>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</si>
  <si>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</si>
  <si>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</si>
  <si>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</si>
  <si>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</si>
  <si>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</si>
  <si>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</si>
  <si>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</si>
  <si>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</si>
  <si>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</si>
  <si>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</si>
  <si>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</si>
  <si>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</si>
  <si>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</si>
  <si>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</si>
  <si>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</si>
  <si>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</si>
  <si>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</si>
  <si>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</si>
  <si>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</si>
  <si>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</si>
  <si>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</si>
  <si>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</si>
  <si>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</si>
  <si>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</si>
  <si>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</si>
  <si>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</si>
  <si>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</si>
  <si>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</si>
  <si>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</si>
  <si>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</si>
  <si>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</si>
  <si>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</si>
  <si>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</si>
  <si>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</si>
  <si>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</si>
  <si>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</si>
  <si>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</si>
  <si>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</si>
  <si>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</si>
  <si>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</si>
  <si>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</si>
  <si>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</si>
  <si>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</si>
  <si>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</si>
  <si>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</si>
  <si>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</si>
  <si>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</si>
  <si>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</si>
  <si>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</si>
  <si>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</si>
  <si>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</si>
  <si>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</si>
  <si>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</si>
  <si>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</si>
  <si>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</si>
  <si>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</si>
  <si>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</si>
  <si>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</si>
  <si>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</si>
  <si>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</si>
  <si>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</si>
  <si>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</si>
  <si>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</si>
  <si>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</si>
  <si>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</si>
  <si>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</si>
  <si>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</si>
  <si>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</si>
  <si>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</si>
  <si>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</si>
  <si>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</si>
  <si>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</si>
  <si>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</si>
  <si>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</si>
  <si>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</si>
  <si>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</si>
  <si>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</si>
  <si>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</si>
  <si>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</si>
  <si>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</si>
  <si>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</si>
  <si>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</si>
  <si>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</si>
  <si>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</si>
  <si>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</si>
  <si>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</si>
  <si>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</si>
  <si>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</si>
  <si>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</si>
  <si>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</si>
  <si>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</si>
  <si>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</si>
  <si>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</si>
  <si>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</si>
  <si>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</si>
  <si>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</si>
  <si>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</si>
  <si>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</si>
  <si>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</si>
  <si>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</si>
  <si>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</si>
  <si>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</si>
  <si>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</si>
  <si>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</si>
  <si>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</si>
  <si>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</si>
  <si>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</si>
  <si>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</si>
  <si>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</si>
  <si>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</si>
  <si>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</si>
  <si>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</si>
  <si>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</si>
  <si>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</si>
  <si>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</si>
  <si>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</si>
  <si>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</si>
  <si>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</si>
  <si>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</si>
  <si>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</si>
  <si>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</si>
  <si>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</si>
  <si>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</si>
  <si>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</si>
  <si>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</si>
  <si>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</si>
  <si>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</si>
  <si>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</si>
  <si>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</si>
  <si>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</si>
  <si>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</si>
  <si>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</si>
  <si>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</si>
  <si>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</si>
  <si>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</si>
  <si>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</si>
  <si>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</si>
  <si>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</si>
  <si>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</si>
  <si>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</si>
  <si>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</si>
  <si>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</si>
  <si>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</si>
  <si>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</si>
  <si>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</si>
  <si>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</si>
  <si>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</si>
  <si>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</si>
  <si>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</si>
  <si>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</si>
  <si>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</si>
  <si>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</si>
  <si>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</si>
  <si>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</si>
  <si>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</si>
  <si>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</si>
  <si>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</si>
  <si>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</si>
  <si>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</si>
  <si>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</si>
  <si>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</si>
  <si>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</si>
  <si>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</si>
  <si>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</si>
  <si>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</si>
  <si>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</si>
  <si>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</si>
  <si>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</si>
  <si>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</si>
  <si>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</si>
  <si>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</si>
  <si>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</si>
  <si>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</si>
  <si>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</si>
  <si>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</si>
  <si>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</si>
  <si>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</si>
  <si>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</si>
  <si>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</si>
  <si>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</si>
  <si>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</si>
  <si>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</si>
  <si>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</si>
  <si>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</si>
  <si>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</si>
  <si>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</si>
  <si>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</si>
  <si>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</si>
  <si>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</si>
  <si>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</si>
  <si>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</si>
  <si>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</si>
  <si>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</si>
  <si>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</si>
  <si>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</si>
  <si>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</si>
  <si>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</si>
  <si>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</si>
  <si>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</si>
  <si>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</si>
  <si>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</si>
  <si>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</si>
  <si>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</si>
  <si>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</si>
  <si>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</si>
  <si>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</si>
  <si>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</si>
  <si>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</si>
  <si>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</si>
  <si>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</si>
  <si>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</si>
  <si>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</si>
  <si>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</si>
  <si>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</si>
  <si>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</si>
  <si>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</si>
  <si>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</si>
  <si>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</si>
  <si>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</si>
  <si>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</si>
  <si>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</si>
  <si>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</si>
  <si>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</si>
  <si>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</si>
  <si>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</si>
  <si>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</si>
  <si>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</si>
  <si>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</si>
  <si>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</si>
  <si>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</si>
  <si>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</si>
  <si>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</si>
  <si>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</si>
  <si>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</si>
  <si>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</si>
  <si>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</si>
  <si>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</si>
  <si>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</si>
  <si>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</si>
  <si>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</si>
  <si>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</si>
  <si>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</si>
  <si>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</si>
  <si>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</si>
  <si>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</si>
  <si>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</si>
  <si>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</si>
  <si>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</si>
  <si>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</si>
  <si>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</si>
  <si>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</si>
  <si>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</si>
  <si>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</si>
  <si>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</si>
  <si>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</si>
  <si>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</si>
  <si>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</si>
  <si>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</si>
  <si>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</si>
  <si>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</si>
  <si>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</si>
  <si>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</si>
  <si>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</si>
  <si>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</si>
  <si>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</si>
  <si>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</si>
  <si>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</si>
  <si>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</si>
  <si>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</si>
  <si>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</si>
  <si>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</si>
  <si>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</si>
  <si>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</si>
  <si>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</si>
  <si>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</si>
  <si>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</si>
  <si>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</si>
  <si>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</si>
  <si>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</si>
  <si>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</si>
  <si>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</si>
  <si>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</si>
  <si>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</si>
  <si>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</si>
  <si>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</si>
  <si>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</si>
  <si>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</si>
  <si>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</si>
  <si>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</si>
  <si>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</si>
  <si>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</si>
  <si>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</si>
  <si>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</si>
  <si>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</si>
  <si>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</si>
  <si>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</si>
  <si>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</si>
  <si>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</si>
  <si>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</si>
  <si>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</si>
  <si>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</si>
  <si>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</si>
  <si>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</si>
  <si>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</si>
  <si>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</si>
  <si>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</si>
  <si>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</si>
  <si>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</si>
  <si>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</si>
  <si>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</si>
  <si>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</si>
  <si>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</si>
  <si>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</si>
  <si>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</si>
  <si>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</si>
  <si>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</si>
  <si>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</si>
  <si>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</si>
  <si>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</si>
  <si>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</si>
  <si>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</si>
  <si>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</si>
  <si>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</si>
  <si>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</si>
  <si>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</si>
  <si>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</si>
  <si>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</si>
  <si>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</si>
  <si>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</si>
  <si>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</si>
  <si>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</si>
  <si>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</si>
  <si>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</si>
  <si>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</si>
  <si>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</si>
  <si>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</si>
  <si>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</si>
  <si>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</si>
  <si>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</si>
  <si>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</si>
  <si>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</si>
  <si>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</si>
  <si>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</si>
  <si>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</si>
  <si>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</si>
  <si>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</si>
  <si>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</si>
  <si>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</si>
  <si>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</si>
  <si>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</si>
  <si>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</si>
  <si>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</si>
  <si>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</si>
  <si>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</si>
  <si>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</si>
  <si>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</si>
  <si>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</si>
  <si>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</si>
  <si>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</si>
  <si>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</si>
  <si>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</si>
  <si>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</si>
  <si>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</si>
  <si>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</si>
  <si>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</si>
  <si>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</si>
  <si>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</si>
  <si>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</si>
  <si>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</si>
  <si>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</si>
  <si>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</si>
  <si>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</si>
  <si>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</si>
  <si>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</si>
  <si>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</si>
  <si>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</si>
  <si>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</si>
  <si>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</si>
  <si>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</si>
  <si>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</si>
  <si>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</si>
  <si>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</si>
  <si>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</si>
  <si>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</si>
  <si>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</si>
  <si>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</si>
  <si>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</si>
  <si>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</si>
  <si>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</si>
  <si>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</si>
  <si>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</si>
  <si>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</si>
  <si>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</si>
  <si>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</si>
  <si>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</si>
  <si>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</si>
  <si>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</si>
  <si>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</si>
  <si>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</si>
  <si>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</si>
  <si>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</si>
  <si>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</si>
  <si>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</si>
  <si>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</si>
  <si>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</si>
  <si>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</si>
  <si>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</si>
  <si>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</si>
  <si>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</si>
  <si>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</si>
  <si>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</si>
  <si>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</si>
  <si>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</si>
  <si>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</si>
  <si>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</si>
  <si>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</si>
  <si>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</si>
  <si>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</si>
  <si>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</si>
  <si>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</si>
  <si>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</si>
  <si>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</si>
  <si>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</si>
  <si>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</si>
  <si>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</si>
  <si>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</si>
  <si>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</si>
  <si>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</si>
  <si>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</si>
  <si>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</si>
  <si>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</si>
  <si>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</si>
  <si>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</si>
  <si>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</si>
  <si>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</si>
  <si>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</si>
  <si>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</si>
  <si>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</si>
  <si>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</si>
  <si>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</si>
  <si>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</si>
  <si>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</si>
  <si>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</si>
  <si>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</si>
  <si>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</si>
  <si>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</si>
  <si>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</si>
  <si>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</si>
  <si>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</si>
  <si>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</si>
  <si>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</si>
  <si>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</si>
  <si>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</si>
  <si>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</si>
  <si>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</si>
  <si>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</si>
  <si>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</si>
  <si>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</si>
  <si>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</si>
  <si>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</si>
  <si>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</si>
  <si>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</si>
  <si>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</si>
  <si>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</si>
  <si>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</si>
  <si>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</si>
  <si>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</si>
  <si>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</si>
  <si>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</si>
  <si>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</si>
  <si>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</si>
  <si>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</si>
  <si>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</si>
  <si>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</si>
  <si>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</si>
  <si>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</si>
  <si>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</si>
  <si>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</si>
  <si>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</si>
  <si>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</si>
  <si>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</si>
  <si>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</si>
  <si>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</si>
  <si>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</si>
  <si>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</si>
  <si>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</si>
  <si>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</si>
  <si>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</si>
  <si>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</si>
  <si>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</si>
  <si>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</si>
  <si>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</si>
  <si>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</si>
  <si>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</si>
  <si>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</si>
  <si>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</si>
  <si>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</si>
  <si>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</si>
  <si>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</si>
  <si>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</si>
  <si>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</si>
  <si>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</si>
  <si>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</si>
  <si>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</si>
  <si>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</si>
  <si>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</si>
  <si>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</si>
  <si>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</si>
  <si>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</si>
  <si>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</si>
  <si>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</si>
  <si>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</si>
  <si>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</si>
  <si>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</si>
  <si>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</si>
  <si>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</si>
  <si>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</si>
  <si>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</si>
  <si>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</si>
  <si>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</si>
  <si>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</si>
  <si>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</si>
  <si>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</si>
  <si>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</si>
  <si>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</si>
  <si>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</si>
  <si>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</si>
  <si>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</si>
  <si>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</si>
  <si>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</si>
  <si>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</si>
  <si>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</si>
  <si>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</si>
  <si>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</si>
  <si>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</si>
  <si>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</si>
  <si>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</si>
  <si>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</si>
  <si>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</si>
  <si>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</si>
  <si>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</si>
  <si>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</si>
  <si>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</si>
  <si>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</si>
  <si>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</si>
  <si>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</si>
  <si>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</si>
  <si>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</si>
  <si>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</si>
  <si>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</si>
  <si>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</si>
  <si>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</si>
  <si>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</si>
  <si>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</si>
  <si>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</si>
  <si>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</si>
  <si>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</si>
  <si>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</si>
  <si>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</si>
  <si>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</si>
  <si>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</si>
  <si>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</si>
  <si>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</si>
  <si>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</si>
  <si>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</si>
  <si>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</si>
  <si>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</si>
  <si>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</si>
  <si>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</si>
  <si>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</si>
  <si>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</si>
  <si>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</si>
  <si>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</si>
  <si>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</si>
  <si>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</si>
  <si>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</si>
  <si>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</si>
  <si>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</si>
  <si>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</si>
  <si>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</si>
  <si>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</si>
  <si>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</si>
  <si>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</si>
  <si>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</si>
  <si>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</si>
  <si>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</si>
  <si>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</si>
  <si>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</si>
  <si>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</si>
  <si>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</si>
  <si>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</si>
  <si>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</si>
  <si>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</si>
  <si>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</si>
  <si>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</si>
  <si>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</si>
  <si>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</si>
  <si>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</si>
  <si>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</si>
  <si>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</si>
  <si>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</si>
  <si>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</si>
  <si>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</si>
  <si>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</si>
  <si>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</si>
  <si>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</si>
  <si>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</si>
  <si>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</si>
  <si>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</si>
  <si>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</si>
  <si>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</si>
  <si>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</si>
  <si>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</si>
  <si>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</si>
  <si>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</si>
  <si>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</si>
  <si>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</si>
  <si>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</si>
  <si>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</si>
  <si>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</si>
  <si>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</si>
  <si>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</si>
  <si>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</si>
  <si>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</si>
  <si>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</si>
  <si>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</si>
  <si>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</si>
  <si>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</si>
  <si>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</si>
  <si>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</si>
  <si>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</si>
  <si>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</si>
  <si>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</si>
  <si>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</si>
  <si>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</si>
  <si>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</si>
  <si>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</si>
  <si>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</si>
  <si>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</si>
  <si>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</si>
  <si>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</si>
  <si>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</si>
  <si>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</si>
  <si>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</si>
  <si>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</si>
  <si>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</si>
  <si>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</si>
  <si>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</si>
  <si>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</si>
  <si>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</si>
  <si>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</si>
  <si>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</si>
  <si>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</si>
  <si>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</si>
  <si>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</si>
  <si>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</si>
  <si>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</si>
  <si>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</si>
  <si>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</si>
  <si>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</si>
  <si>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</si>
  <si>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</si>
  <si>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</si>
  <si>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</si>
  <si>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</si>
  <si>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</si>
  <si>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</si>
  <si>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</si>
  <si>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</si>
  <si>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</si>
  <si>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</si>
  <si>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</si>
  <si>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</si>
  <si>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</si>
  <si>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</si>
  <si>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</si>
  <si>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</si>
  <si>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</si>
  <si>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</si>
  <si>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</si>
  <si>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</si>
  <si>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</si>
  <si>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</si>
  <si>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</si>
  <si>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</si>
  <si>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</si>
  <si>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</si>
  <si>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</si>
  <si>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</si>
  <si>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</si>
  <si>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</si>
  <si>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</si>
  <si>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</si>
  <si>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</si>
  <si>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</si>
  <si>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</si>
  <si>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</si>
  <si>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</si>
  <si>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</si>
  <si>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</si>
  <si>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</si>
  <si>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</si>
  <si>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</si>
  <si>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</si>
  <si>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</si>
  <si>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</si>
  <si>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</si>
  <si>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</si>
  <si>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</si>
  <si>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</si>
  <si>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</si>
  <si>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</si>
  <si>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</si>
  <si>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</si>
  <si>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</si>
  <si>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</si>
  <si>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</si>
  <si>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</si>
  <si>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</si>
  <si>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</si>
  <si>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</si>
  <si>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</si>
  <si>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</si>
  <si>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</si>
  <si>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</si>
  <si>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</si>
  <si>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</si>
  <si>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</si>
  <si>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</si>
  <si>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</si>
  <si>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</si>
  <si>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</si>
  <si>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</si>
  <si>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</si>
  <si>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</si>
  <si>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</si>
  <si>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</si>
  <si>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</si>
  <si>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</si>
  <si>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</si>
  <si>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</si>
  <si>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</si>
  <si>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</si>
  <si>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</si>
  <si>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</si>
  <si>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</si>
  <si>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</si>
  <si>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</si>
  <si>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</si>
  <si>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</si>
  <si>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</si>
  <si>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</si>
  <si>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</si>
  <si>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</si>
  <si>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</si>
  <si>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</si>
  <si>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</si>
  <si>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</si>
  <si>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</si>
  <si>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</si>
  <si>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</si>
  <si>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</si>
  <si>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</si>
  <si>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</si>
  <si>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</si>
  <si>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</si>
  <si>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</si>
  <si>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</si>
  <si>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</si>
  <si>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</si>
  <si>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</si>
  <si>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</si>
  <si>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</si>
  <si>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</si>
  <si>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</si>
  <si>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</si>
  <si>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</si>
  <si>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</si>
  <si>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</si>
  <si>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</si>
  <si>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</si>
  <si>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</si>
  <si>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</si>
  <si>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</si>
  <si>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</si>
  <si>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</si>
  <si>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</si>
  <si>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</si>
  <si>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</si>
  <si>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</si>
  <si>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</si>
  <si>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</si>
  <si>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</si>
  <si>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</si>
  <si>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</si>
  <si>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</si>
  <si>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</si>
  <si>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</si>
  <si>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</si>
  <si>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</si>
  <si>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</si>
  <si>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</si>
  <si>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</si>
  <si>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</si>
  <si>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</si>
  <si>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</si>
  <si>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</si>
  <si>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</si>
  <si>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</si>
  <si>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</si>
  <si>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</si>
  <si>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</si>
  <si>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</si>
  <si>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</si>
  <si>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</si>
  <si>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</si>
  <si>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</si>
  <si>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</si>
  <si>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</si>
  <si>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</si>
  <si>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</si>
  <si>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</si>
  <si>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</si>
  <si>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</si>
  <si>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</si>
  <si>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</si>
  <si>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</si>
  <si>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</si>
  <si>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</si>
  <si>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</si>
  <si>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</si>
  <si>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</si>
  <si>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</si>
  <si>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</si>
  <si>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</si>
  <si>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</si>
  <si>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</si>
  <si>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</si>
  <si>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</si>
  <si>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</si>
  <si>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</si>
  <si>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</si>
  <si>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</si>
  <si>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</si>
  <si>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</si>
  <si>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</si>
  <si>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</si>
  <si>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</si>
  <si>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</si>
  <si>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</si>
  <si>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</si>
  <si>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</si>
  <si>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</si>
  <si>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</si>
  <si>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</si>
  <si>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</si>
  <si>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</si>
  <si>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</si>
  <si>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</si>
  <si>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</si>
  <si>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</si>
  <si>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</si>
  <si>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</si>
  <si>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</si>
  <si>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</si>
  <si>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</si>
  <si>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</si>
  <si>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</si>
  <si>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</si>
  <si>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</si>
  <si>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</si>
  <si>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</si>
  <si>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</si>
  <si>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</si>
  <si>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</si>
  <si>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</si>
  <si>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</si>
  <si>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</si>
  <si>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</si>
  <si>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</si>
  <si>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</si>
  <si>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</si>
  <si>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</si>
  <si>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</si>
  <si>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</si>
  <si>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</si>
  <si>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</si>
  <si>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</si>
  <si>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</si>
  <si>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</si>
  <si>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</si>
  <si>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</si>
  <si>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</si>
  <si>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</si>
  <si>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</si>
  <si>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</si>
  <si>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</si>
  <si>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</si>
  <si>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</si>
  <si>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</si>
  <si>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</si>
  <si>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</si>
  <si>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</si>
  <si>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</si>
  <si>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</si>
  <si>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</si>
  <si>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</si>
  <si>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</si>
  <si>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</si>
  <si>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</si>
  <si>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</si>
  <si>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</si>
  <si>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</si>
  <si>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</si>
  <si>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</si>
  <si>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</si>
  <si>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</si>
  <si>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</si>
  <si>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</si>
  <si>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</si>
  <si>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</si>
  <si>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</si>
  <si>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</si>
  <si>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</si>
  <si>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</si>
  <si>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</si>
  <si>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</si>
  <si>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</si>
  <si>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</si>
  <si>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</si>
  <si>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</si>
  <si>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</si>
  <si>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</si>
  <si>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</si>
  <si>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</si>
  <si>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</si>
  <si>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</si>
  <si>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</si>
  <si>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</si>
  <si>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</si>
  <si>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</si>
  <si>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</si>
  <si>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</si>
  <si>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</si>
  <si>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</si>
  <si>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</si>
  <si>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</si>
  <si>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</si>
  <si>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</si>
  <si>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</si>
  <si>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</si>
  <si>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</si>
  <si>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</si>
  <si>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</si>
  <si>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</si>
  <si>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</si>
  <si>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</si>
  <si>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</si>
  <si>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</si>
  <si>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</si>
  <si>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</si>
  <si>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</si>
  <si>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</si>
  <si>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</si>
  <si>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</si>
  <si>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</si>
  <si>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</si>
  <si>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</si>
  <si>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</si>
  <si>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</si>
  <si>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</si>
  <si>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</si>
  <si>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</si>
  <si>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</si>
  <si>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</si>
  <si>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</si>
  <si>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</si>
  <si>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</si>
  <si>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</si>
  <si>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</si>
  <si>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</si>
  <si>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</si>
  <si>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</si>
  <si>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</si>
  <si>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</si>
  <si>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</si>
  <si>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</si>
  <si>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</si>
  <si>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</si>
  <si>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</si>
  <si>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</si>
  <si>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</si>
  <si>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</si>
  <si>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</si>
  <si>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</si>
  <si>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</si>
  <si>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</si>
  <si>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</si>
  <si>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</si>
  <si>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</si>
  <si>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</si>
  <si>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</si>
  <si>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</si>
  <si>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</si>
  <si>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</si>
  <si>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</si>
  <si>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</si>
  <si>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</si>
  <si>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</si>
  <si>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</si>
  <si>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</si>
  <si>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</si>
  <si>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</si>
  <si>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</si>
  <si>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</si>
  <si>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</si>
  <si>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</si>
  <si>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</si>
  <si>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</si>
  <si>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</si>
  <si>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</si>
  <si>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</si>
  <si>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</si>
  <si>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</si>
  <si>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</si>
  <si>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</si>
  <si>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</si>
  <si>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</si>
  <si>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</si>
  <si>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</si>
  <si>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</si>
  <si>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</si>
  <si>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</si>
  <si>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</si>
  <si>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</si>
  <si>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</si>
  <si>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</si>
  <si>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</si>
  <si>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</si>
  <si>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</si>
  <si>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</si>
  <si>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</si>
  <si>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</si>
  <si>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</si>
  <si>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</si>
  <si>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</si>
  <si>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</si>
  <si>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</si>
  <si>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</si>
  <si>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</si>
  <si>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</si>
  <si>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</si>
  <si>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</si>
  <si>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</si>
  <si>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</si>
  <si>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</si>
  <si>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</si>
  <si>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</si>
  <si>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</si>
  <si>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</si>
  <si>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</si>
  <si>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</si>
  <si>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</si>
  <si>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</si>
  <si>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</si>
  <si>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</si>
  <si>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</si>
  <si>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</si>
  <si>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</si>
  <si>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</si>
  <si>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</si>
  <si>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</si>
  <si>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</si>
  <si>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</si>
  <si>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</si>
  <si>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</si>
  <si>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</si>
  <si>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</si>
  <si>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</si>
  <si>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</si>
  <si>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</si>
  <si>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</si>
  <si>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</si>
  <si>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</si>
  <si>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</si>
  <si>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</si>
  <si>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</si>
  <si>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</si>
  <si>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</si>
  <si>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</si>
  <si>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</si>
  <si>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</si>
  <si>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</si>
  <si>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</si>
  <si>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</si>
  <si>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</si>
  <si>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</si>
  <si>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</si>
  <si>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</si>
  <si>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</si>
  <si>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</si>
  <si>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</si>
  <si>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</si>
  <si>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</si>
  <si>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</si>
  <si>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</si>
  <si>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</si>
  <si>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</si>
  <si>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</si>
  <si>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</si>
  <si>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</si>
  <si>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</si>
  <si>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</si>
  <si>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</si>
  <si>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</si>
  <si>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</si>
  <si>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</si>
  <si>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</si>
  <si>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</si>
  <si>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</si>
  <si>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</si>
  <si>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</si>
  <si>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</si>
  <si>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</si>
  <si>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</si>
  <si>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</si>
  <si>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</si>
  <si>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</si>
  <si>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</si>
  <si>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</si>
  <si>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</si>
  <si>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</si>
  <si>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</si>
  <si>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</si>
  <si>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</si>
  <si>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</si>
  <si>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</si>
  <si>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</si>
  <si>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</si>
  <si>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</si>
  <si>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</si>
  <si>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</si>
  <si>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</si>
  <si>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</si>
  <si>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</si>
  <si>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</si>
  <si>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</si>
  <si>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</si>
  <si>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</si>
  <si>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</si>
  <si>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</si>
  <si>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</si>
  <si>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</si>
  <si>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</si>
  <si>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</si>
  <si>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</si>
  <si>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</si>
  <si>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</si>
  <si>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</si>
  <si>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</si>
  <si>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</si>
  <si>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</si>
  <si>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</si>
  <si>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</si>
  <si>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</si>
  <si>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</si>
  <si>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</si>
  <si>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</si>
  <si>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</si>
  <si>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</si>
  <si>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</si>
  <si>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</si>
  <si>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</si>
  <si>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</si>
  <si>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</si>
  <si>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</si>
  <si>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</si>
  <si>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</si>
  <si>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</si>
  <si>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</si>
  <si>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</si>
  <si>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</si>
  <si>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</si>
  <si>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</si>
  <si>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</si>
  <si>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</si>
  <si>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</si>
  <si>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</si>
  <si>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</si>
  <si>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</si>
  <si>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</si>
  <si>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</si>
  <si>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</si>
  <si>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</si>
  <si>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</si>
  <si>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</si>
  <si>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</si>
  <si>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</si>
  <si>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</si>
  <si>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</si>
  <si>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</si>
  <si>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</si>
  <si>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</si>
  <si>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</si>
  <si>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</si>
  <si>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</si>
  <si>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</si>
  <si>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</si>
  <si>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</si>
  <si>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</si>
  <si>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</si>
  <si>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</si>
  <si>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</si>
  <si>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</si>
  <si>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</si>
  <si>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</si>
  <si>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</si>
  <si>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</si>
  <si>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</si>
  <si>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</si>
  <si>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</si>
  <si>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</si>
  <si>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</si>
  <si>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</si>
  <si>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</si>
  <si>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</si>
  <si>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</si>
  <si>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</si>
  <si>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</si>
  <si>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</si>
  <si>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</si>
  <si>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</si>
  <si>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</si>
  <si>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</si>
  <si>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</si>
  <si>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</si>
  <si>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</si>
  <si>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</si>
  <si>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</si>
  <si>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</si>
  <si>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</si>
  <si>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</si>
  <si>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</si>
  <si>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</si>
  <si>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</si>
  <si>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</si>
  <si>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</si>
  <si>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</si>
  <si>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</si>
  <si>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</si>
  <si>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</si>
  <si>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</si>
  <si>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</si>
  <si>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</si>
  <si>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</si>
  <si>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</si>
  <si>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</si>
  <si>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</si>
  <si>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</si>
  <si>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</si>
  <si>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</si>
  <si>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</si>
  <si>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</si>
  <si>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</si>
  <si>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</si>
  <si>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</si>
  <si>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</si>
  <si>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</si>
  <si>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</si>
  <si>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</si>
  <si>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</si>
  <si>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</si>
  <si>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</si>
  <si>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</si>
  <si>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</si>
  <si>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</si>
  <si>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</si>
  <si>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</si>
  <si>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</si>
  <si>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</si>
  <si>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</si>
  <si>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</si>
  <si>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</si>
  <si>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</si>
  <si>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</si>
  <si>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</si>
  <si>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</si>
  <si>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</si>
  <si>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</si>
  <si>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</si>
  <si>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</si>
  <si>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</si>
  <si>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</si>
  <si>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</si>
  <si>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</si>
  <si>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</si>
  <si>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</si>
  <si>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</si>
  <si>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</si>
  <si>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</si>
  <si>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</si>
  <si>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</si>
  <si>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</si>
  <si>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</si>
  <si>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</si>
  <si>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</si>
  <si>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</si>
  <si>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</si>
  <si>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</si>
  <si>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</si>
  <si>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</si>
  <si>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</si>
  <si>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</si>
  <si>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</si>
  <si>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</si>
  <si>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</si>
  <si>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</si>
  <si>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</si>
  <si>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</si>
  <si>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</si>
  <si>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</si>
  <si>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</si>
  <si>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</si>
  <si>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</si>
  <si>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</si>
  <si>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</si>
  <si>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</si>
  <si>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</si>
  <si>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</si>
  <si>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</si>
  <si>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</si>
  <si>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</si>
  <si>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</si>
  <si>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</si>
  <si>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</si>
  <si>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</si>
  <si>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</si>
  <si>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</si>
  <si>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</si>
  <si>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</si>
  <si>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</si>
  <si>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</si>
  <si>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</si>
  <si>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</si>
  <si>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</si>
  <si>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</si>
  <si>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</si>
  <si>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</si>
  <si>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</si>
  <si>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</si>
  <si>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</si>
  <si>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</si>
  <si>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</si>
  <si>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</si>
  <si>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</si>
  <si>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</si>
  <si>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</si>
  <si>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</si>
  <si>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</si>
  <si>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</si>
  <si>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</si>
  <si>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</si>
  <si>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</si>
  <si>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</si>
  <si>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</si>
  <si>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</si>
  <si>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</si>
  <si>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</si>
  <si>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</si>
  <si>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</si>
  <si>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</si>
  <si>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</si>
  <si>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</si>
  <si>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</si>
  <si>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</si>
  <si>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</si>
  <si>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</si>
  <si>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</si>
  <si>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</si>
  <si>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</si>
  <si>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</si>
  <si>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</si>
  <si>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</si>
  <si>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</si>
  <si>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</si>
  <si>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</si>
  <si>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</si>
  <si>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</si>
  <si>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</si>
  <si>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</si>
  <si>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</si>
  <si>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</si>
  <si>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</si>
  <si>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</si>
  <si>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</si>
  <si>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</si>
  <si>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</si>
  <si>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</si>
  <si>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</si>
  <si>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</si>
  <si>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</si>
  <si>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</si>
  <si>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</si>
  <si>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</si>
  <si>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</si>
  <si>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</si>
  <si>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</si>
  <si>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</si>
  <si>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</si>
  <si>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</si>
  <si>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</si>
  <si>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</si>
  <si>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</si>
  <si>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</si>
  <si>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</si>
  <si>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</si>
  <si>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</si>
  <si>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</si>
  <si>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</si>
  <si>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</si>
  <si>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</si>
  <si>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</si>
  <si>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</si>
  <si>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</si>
  <si>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</si>
  <si>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</si>
  <si>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</si>
  <si>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</si>
  <si>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</si>
  <si>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</si>
  <si>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</si>
  <si>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</si>
  <si>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</si>
  <si>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</si>
  <si>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</si>
  <si>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</si>
  <si>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</si>
  <si>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</si>
  <si>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</si>
  <si>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</si>
  <si>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</si>
  <si>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</si>
  <si>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</si>
  <si>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</si>
  <si>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</si>
  <si>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</si>
  <si>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</si>
  <si>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</si>
  <si>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</si>
  <si>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</si>
  <si>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</si>
  <si>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</si>
  <si>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</si>
  <si>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</si>
  <si>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</si>
  <si>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</si>
  <si>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</si>
  <si>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</si>
  <si>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</si>
  <si>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</si>
  <si>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</si>
  <si>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</si>
  <si>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</si>
  <si>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</si>
  <si>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</si>
  <si>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</si>
  <si>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</si>
  <si>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</si>
  <si>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</si>
  <si>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</si>
  <si>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</si>
  <si>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</si>
  <si>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</si>
  <si>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</si>
  <si>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</si>
  <si>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</si>
  <si>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</si>
  <si>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</si>
  <si>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</si>
  <si>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</si>
  <si>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</si>
  <si>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</si>
  <si>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</si>
  <si>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</si>
  <si>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</si>
  <si>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</si>
  <si>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</si>
  <si>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</si>
  <si>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</si>
  <si>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</si>
  <si>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</si>
  <si>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</si>
  <si>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</si>
  <si>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</si>
  <si>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</si>
  <si>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</si>
  <si>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</si>
  <si>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</si>
  <si>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</si>
  <si>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</si>
  <si>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</si>
  <si>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</si>
  <si>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</si>
  <si>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</si>
  <si>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</si>
  <si>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</si>
  <si>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</si>
  <si>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</si>
  <si>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</si>
  <si>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</si>
  <si>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</si>
  <si>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</si>
  <si>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</si>
  <si>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</si>
  <si>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</si>
  <si>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</si>
  <si>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</si>
  <si>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</si>
  <si>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</si>
  <si>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</si>
  <si>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</si>
  <si>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</si>
  <si>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</si>
  <si>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</si>
  <si>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</si>
  <si>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</si>
  <si>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</si>
  <si>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</si>
  <si>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</si>
  <si>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</si>
  <si>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</si>
  <si>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</si>
  <si>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</si>
  <si>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</si>
  <si>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</si>
  <si>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</si>
  <si>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</si>
  <si>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</si>
  <si>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</si>
  <si>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</si>
  <si>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</si>
  <si>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</si>
  <si>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</si>
  <si>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</si>
  <si>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</si>
  <si>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</si>
  <si>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</si>
  <si>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</si>
  <si>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</si>
  <si>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</si>
  <si>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</si>
  <si>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</si>
  <si>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</si>
  <si>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</si>
  <si>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</si>
  <si>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</si>
  <si>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</si>
  <si>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</si>
  <si>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</si>
  <si>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</si>
  <si>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</si>
  <si>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</si>
  <si>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</si>
  <si>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</si>
  <si>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</si>
  <si>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</si>
  <si>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</si>
  <si>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</si>
  <si>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</si>
  <si>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</si>
  <si>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</si>
  <si>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</si>
  <si>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</si>
  <si>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</si>
  <si>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</si>
  <si>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</si>
  <si>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</si>
  <si>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</si>
  <si>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</si>
  <si>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</si>
  <si>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</si>
  <si>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</si>
  <si>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</si>
  <si>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</si>
  <si>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</si>
  <si>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</si>
  <si>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</si>
  <si>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</si>
  <si>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</si>
  <si>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</si>
  <si>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</si>
  <si>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</si>
  <si>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</si>
  <si>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</si>
  <si>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</si>
  <si>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</si>
  <si>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</si>
  <si>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</si>
  <si>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</si>
  <si>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</si>
  <si>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</si>
  <si>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</si>
  <si>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</si>
  <si>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</si>
  <si>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</si>
  <si>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</si>
  <si>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</si>
  <si>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</si>
  <si>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</si>
  <si>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</si>
  <si>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</si>
  <si>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</si>
  <si>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</si>
  <si>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</si>
  <si>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</si>
  <si>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</si>
  <si>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</si>
  <si>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</si>
  <si>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</si>
  <si>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</si>
  <si>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</si>
  <si>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</si>
  <si>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</si>
  <si>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</si>
  <si>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</si>
  <si>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</si>
  <si>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</si>
  <si>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</si>
  <si>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</si>
  <si>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</si>
  <si>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</si>
  <si>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</si>
  <si>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</si>
  <si>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</si>
  <si>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</si>
  <si>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</si>
  <si>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</si>
  <si>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</si>
  <si>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</si>
  <si>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</si>
  <si>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</si>
  <si>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</si>
  <si>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</si>
  <si>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</si>
  <si>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</si>
  <si>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</si>
  <si>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</si>
  <si>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</si>
  <si>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</si>
  <si>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</si>
  <si>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</si>
  <si>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</si>
  <si>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</si>
  <si>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</si>
  <si>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</si>
  <si>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</si>
  <si>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</si>
  <si>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</si>
  <si>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</si>
  <si>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</si>
  <si>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</si>
  <si>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</si>
  <si>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</si>
  <si>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</si>
  <si>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</si>
  <si>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</si>
  <si>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</si>
  <si>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</si>
  <si>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</si>
  <si>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</si>
  <si>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</si>
  <si>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</si>
  <si>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</si>
  <si>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</si>
  <si>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</si>
  <si>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</si>
  <si>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</si>
  <si>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</si>
  <si>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</si>
  <si>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</si>
  <si>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</si>
  <si>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</si>
  <si>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</si>
  <si>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</si>
  <si>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</si>
  <si>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</si>
  <si>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</si>
  <si>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</si>
  <si>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</si>
  <si>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</si>
  <si>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</si>
  <si>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</si>
  <si>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</si>
  <si>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</si>
  <si>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</si>
  <si>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</si>
  <si>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</si>
  <si>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</si>
  <si>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</si>
  <si>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</si>
  <si>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</si>
  <si>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</si>
  <si>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</si>
  <si>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</si>
  <si>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</si>
  <si>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</si>
  <si>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</si>
  <si>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</si>
  <si>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</si>
  <si>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</si>
  <si>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</si>
  <si>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</si>
  <si>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</si>
  <si>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</si>
  <si>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</si>
  <si>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</si>
  <si>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</si>
  <si>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</si>
  <si>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</si>
  <si>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</si>
  <si>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</si>
  <si>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</si>
  <si>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</si>
  <si>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</si>
  <si>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</si>
  <si>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</si>
  <si>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</si>
  <si>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</si>
  <si>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</si>
  <si>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</si>
  <si>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</si>
  <si>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</si>
  <si>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</si>
  <si>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</si>
  <si>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</si>
  <si>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</si>
  <si>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</si>
  <si>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</si>
  <si>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</si>
  <si>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</si>
  <si>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</si>
  <si>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</si>
  <si>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</si>
  <si>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</si>
  <si>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</si>
  <si>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</si>
  <si>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</si>
  <si>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</si>
  <si>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</si>
  <si>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</si>
  <si>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</si>
  <si>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</si>
  <si>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</si>
  <si>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</si>
  <si>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</si>
  <si>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</si>
  <si>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</si>
  <si>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</si>
  <si>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</si>
  <si>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</si>
  <si>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</si>
  <si>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</si>
  <si>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</si>
  <si>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</si>
  <si>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</si>
  <si>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</si>
  <si>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</si>
  <si>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</si>
  <si>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</si>
  <si>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</si>
  <si>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</si>
  <si>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</si>
  <si>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</si>
  <si>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</si>
  <si>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</si>
  <si>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</si>
  <si>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</si>
  <si>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</si>
  <si>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</si>
  <si>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</si>
  <si>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</si>
  <si>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</si>
  <si>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</si>
  <si>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</si>
  <si>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</si>
  <si>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</si>
  <si>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</si>
  <si>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</si>
  <si>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</si>
  <si>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</si>
  <si>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</si>
  <si>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</si>
  <si>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</si>
  <si>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</si>
  <si>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</si>
  <si>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</si>
  <si>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</si>
  <si>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</si>
  <si>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</si>
  <si>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</si>
  <si>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</si>
  <si>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</si>
  <si>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</si>
  <si>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</si>
  <si>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</si>
  <si>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</si>
  <si>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</si>
  <si>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</si>
  <si>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</si>
  <si>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</si>
  <si>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</si>
  <si>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</si>
  <si>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</si>
  <si>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</si>
  <si>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</si>
  <si>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</si>
  <si>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</si>
  <si>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</si>
  <si>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</si>
  <si>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</si>
  <si>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</si>
  <si>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</si>
  <si>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</si>
  <si>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</si>
  <si>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</si>
  <si>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</si>
  <si>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</si>
  <si>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</si>
  <si>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</si>
  <si>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</si>
  <si>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</si>
  <si>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</si>
  <si>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</si>
  <si>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</si>
  <si>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</si>
  <si>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</si>
  <si>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</si>
  <si>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</si>
  <si>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</si>
  <si>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</si>
  <si>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</si>
  <si>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</si>
  <si>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</si>
  <si>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</si>
  <si>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</si>
  <si>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</si>
  <si>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</si>
  <si>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</si>
  <si>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</si>
  <si>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</si>
  <si>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</si>
  <si>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</si>
  <si>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</si>
  <si>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</si>
  <si>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</si>
  <si>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</si>
  <si>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</si>
  <si>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</si>
  <si>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</si>
  <si>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</si>
  <si>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</si>
  <si>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</si>
  <si>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</si>
  <si>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</si>
  <si>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</si>
  <si>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</si>
  <si>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</si>
  <si>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</si>
  <si>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</si>
  <si>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</si>
  <si>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</si>
  <si>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</si>
  <si>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</si>
  <si>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</si>
  <si>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</si>
  <si>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</si>
  <si>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</si>
  <si>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</si>
  <si>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</si>
  <si>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</si>
  <si>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</si>
  <si>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</si>
  <si>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</si>
  <si>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</si>
  <si>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</si>
  <si>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</si>
  <si>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</si>
  <si>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</si>
  <si>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</si>
  <si>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</si>
  <si>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</si>
  <si>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</si>
  <si>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</si>
  <si>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</si>
  <si>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</si>
  <si>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</si>
  <si>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</si>
  <si>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</si>
  <si>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</si>
  <si>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</si>
  <si>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</si>
  <si>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</si>
  <si>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</si>
  <si>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</si>
  <si>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</si>
  <si>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</si>
  <si>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</si>
  <si>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</si>
  <si>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</si>
  <si>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</si>
  <si>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</si>
  <si>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</si>
  <si>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</si>
  <si>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</si>
  <si>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</si>
  <si>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</si>
  <si>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</si>
  <si>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</si>
  <si>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</si>
  <si>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</si>
  <si>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</si>
  <si>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</si>
  <si>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</si>
  <si>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</si>
  <si>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</si>
  <si>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</si>
  <si>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</si>
  <si>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</si>
  <si>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</si>
  <si>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</si>
  <si>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</si>
  <si>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</si>
  <si>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</si>
  <si>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</si>
  <si>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</si>
  <si>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</si>
  <si>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</si>
  <si>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</si>
  <si>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</si>
  <si>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</si>
  <si>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</si>
  <si>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</si>
  <si>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</si>
  <si>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</si>
  <si>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</si>
  <si>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</si>
  <si>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</si>
  <si>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</si>
  <si>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</si>
  <si>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</si>
  <si>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</si>
  <si>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</si>
  <si>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</si>
  <si>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</si>
  <si>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</si>
  <si>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</si>
  <si>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</si>
  <si>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</si>
  <si>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</si>
  <si>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</si>
  <si>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</si>
  <si>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</si>
  <si>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</si>
  <si>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</si>
  <si>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</si>
  <si>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</si>
  <si>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</si>
  <si>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</si>
  <si>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</si>
  <si>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</si>
  <si>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</si>
  <si>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</si>
  <si>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</si>
  <si>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</si>
  <si>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</si>
  <si>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</si>
  <si>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</si>
  <si>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</si>
  <si>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</si>
  <si>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</si>
  <si>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</si>
  <si>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</si>
  <si>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</si>
  <si>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</si>
  <si>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</si>
  <si>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</si>
  <si>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</si>
  <si>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</si>
  <si>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</si>
  <si>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</si>
  <si>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</si>
  <si>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</si>
  <si>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</si>
  <si>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</si>
  <si>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</si>
  <si>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</si>
  <si>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</si>
  <si>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</si>
  <si>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</si>
  <si>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</si>
  <si>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</si>
  <si>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</si>
  <si>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</si>
  <si>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</si>
  <si>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</si>
  <si>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</si>
  <si>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</si>
  <si>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</si>
  <si>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</si>
  <si>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</si>
  <si>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</si>
  <si>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</si>
  <si>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</si>
  <si>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</si>
  <si>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</si>
  <si>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</si>
  <si>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</si>
  <si>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</si>
  <si>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</si>
  <si>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</si>
  <si>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</si>
  <si>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</si>
  <si>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</si>
  <si>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</si>
  <si>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</si>
  <si>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</si>
  <si>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</si>
  <si>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</si>
  <si>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</si>
  <si>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</si>
  <si>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</si>
  <si>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</si>
  <si>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</si>
  <si>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</si>
  <si>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</si>
  <si>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</si>
  <si>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</si>
  <si>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</si>
  <si>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</si>
  <si>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</si>
  <si>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</si>
  <si>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</si>
  <si>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</si>
  <si>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</si>
  <si>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</si>
  <si>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</si>
  <si>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</si>
  <si>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</si>
  <si>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</si>
  <si>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</si>
  <si>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</si>
  <si>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</si>
  <si>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</si>
  <si>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</si>
  <si>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</si>
  <si>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</si>
  <si>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</si>
  <si>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</si>
  <si>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</si>
  <si>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</si>
  <si>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</si>
  <si>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</si>
  <si>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</si>
  <si>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</si>
  <si>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</si>
  <si>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</si>
  <si>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</si>
  <si>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</si>
  <si>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</si>
  <si>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</si>
  <si>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</si>
  <si>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</si>
  <si>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</si>
  <si>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</si>
  <si>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</si>
  <si>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</si>
  <si>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</si>
  <si>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</si>
  <si>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</si>
  <si>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</si>
  <si>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</si>
  <si>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</si>
  <si>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</si>
  <si>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</si>
  <si>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</si>
  <si>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</si>
  <si>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</si>
  <si>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</si>
  <si>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</si>
  <si>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</si>
  <si>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</si>
  <si>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</si>
  <si>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</si>
  <si>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</si>
  <si>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</si>
  <si>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</si>
  <si>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</si>
  <si>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</si>
  <si>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</si>
  <si>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</si>
  <si>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</si>
  <si>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</si>
  <si>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</si>
  <si>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</si>
  <si>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</si>
  <si>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</si>
  <si>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</si>
  <si>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</si>
  <si>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</si>
  <si>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</si>
  <si>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</si>
  <si>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</si>
  <si>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</si>
  <si>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</si>
  <si>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</si>
  <si>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</si>
  <si>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</si>
  <si>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</si>
  <si>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</si>
  <si>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</si>
  <si>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</si>
  <si>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</si>
  <si>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</si>
  <si>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</si>
  <si>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</si>
  <si>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</si>
  <si>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</si>
  <si>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</si>
  <si>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</si>
  <si>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</si>
  <si>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</si>
  <si>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</si>
  <si>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</si>
  <si>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</si>
  <si>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</si>
  <si>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</si>
  <si>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</si>
  <si>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</si>
  <si>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</si>
  <si>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</si>
  <si>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</si>
  <si>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</si>
  <si>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</si>
  <si>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</si>
  <si>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</si>
  <si>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</si>
  <si>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</si>
  <si>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</si>
  <si>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</si>
  <si>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</si>
  <si>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</si>
  <si>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</si>
  <si>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</si>
  <si>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</si>
  <si>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</si>
  <si>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</si>
  <si>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</si>
  <si>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</si>
  <si>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</si>
  <si>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</si>
  <si>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</si>
  <si>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</si>
  <si>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</si>
  <si>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</si>
  <si>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</si>
  <si>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</si>
  <si>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</si>
  <si>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</si>
  <si>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</si>
  <si>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</si>
  <si>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</si>
  <si>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</si>
  <si>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</si>
  <si>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</si>
  <si>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</si>
  <si>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</si>
  <si>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</si>
  <si>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</si>
  <si>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</si>
  <si>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</si>
  <si>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</si>
  <si>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</si>
  <si>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</si>
  <si>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</si>
  <si>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</si>
  <si>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</si>
  <si>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</si>
  <si>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</si>
  <si>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</si>
  <si>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</si>
  <si>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</si>
  <si>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</si>
  <si>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</si>
  <si>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</si>
  <si>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</si>
  <si>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</si>
  <si>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</si>
  <si>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</si>
  <si>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</si>
  <si>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</si>
  <si>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</si>
  <si>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</si>
  <si>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</si>
  <si>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</si>
  <si>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</si>
  <si>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</si>
  <si>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</si>
  <si>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</si>
  <si>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</si>
  <si>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</si>
  <si>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</si>
  <si>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</si>
  <si>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</si>
  <si>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</si>
  <si>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</si>
  <si>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</si>
  <si>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</si>
  <si>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</si>
  <si>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</si>
  <si>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</si>
  <si>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</si>
  <si>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</si>
  <si>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</si>
  <si>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</si>
  <si>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</si>
  <si>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</si>
  <si>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</si>
  <si>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</si>
  <si>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</si>
  <si>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</si>
  <si>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</si>
  <si>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</si>
  <si>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</si>
  <si>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</si>
  <si>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</si>
  <si>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</si>
  <si>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</si>
  <si>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</si>
  <si>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</si>
  <si>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</si>
  <si>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</si>
  <si>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</si>
  <si>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</si>
  <si>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</si>
  <si>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</si>
  <si>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</si>
  <si>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</si>
  <si>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</si>
  <si>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</si>
  <si>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</si>
  <si>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</si>
  <si>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</si>
  <si>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</si>
  <si>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</si>
  <si>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</si>
  <si>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</si>
  <si>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</si>
  <si>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</si>
  <si>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</si>
  <si>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</si>
  <si>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</si>
  <si>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</si>
  <si>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</si>
  <si>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</si>
  <si>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</si>
  <si>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</si>
  <si>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</si>
  <si>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</si>
  <si>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</si>
  <si>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</si>
  <si>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</si>
  <si>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</si>
  <si>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</si>
  <si>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</si>
  <si>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</si>
  <si>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</si>
  <si>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</si>
  <si>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</si>
  <si>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</si>
  <si>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</si>
  <si>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</si>
  <si>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</si>
  <si>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</si>
  <si>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</si>
  <si>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</si>
  <si>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</si>
  <si>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</si>
  <si>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</si>
  <si>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</si>
  <si>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</si>
  <si>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</si>
  <si>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</si>
  <si>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</si>
  <si>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</si>
  <si>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</si>
  <si>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</si>
  <si>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</si>
  <si>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</si>
  <si>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</si>
  <si>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</si>
  <si>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</si>
  <si>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</si>
  <si>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</si>
  <si>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</si>
  <si>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</si>
  <si>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</si>
  <si>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</si>
  <si>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</si>
  <si>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</si>
  <si>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</si>
  <si>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</si>
  <si>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</si>
  <si>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</si>
  <si>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</si>
  <si>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</si>
  <si>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</si>
  <si>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</si>
  <si>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</si>
  <si>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</si>
  <si>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</si>
  <si>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</si>
  <si>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</si>
  <si>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</si>
  <si>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</si>
  <si>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</si>
  <si>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</si>
  <si>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</si>
  <si>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</si>
  <si>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</si>
  <si>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</si>
  <si>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</si>
  <si>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</si>
  <si>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</si>
  <si>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</si>
  <si>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</si>
  <si>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</si>
  <si>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</si>
  <si>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</si>
  <si>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</si>
  <si>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</si>
  <si>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</si>
  <si>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</si>
  <si>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</si>
  <si>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</si>
  <si>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</si>
  <si>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</si>
  <si>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</si>
  <si>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</si>
  <si>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</si>
  <si>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</si>
  <si>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</si>
  <si>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</si>
  <si>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</si>
  <si>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</si>
  <si>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</si>
  <si>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</si>
  <si>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</si>
  <si>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</si>
  <si>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</si>
  <si>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</si>
  <si>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</si>
  <si>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</si>
  <si>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</si>
  <si>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</si>
  <si>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</si>
  <si>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</si>
  <si>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</si>
  <si>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</si>
  <si>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</si>
  <si>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</si>
  <si>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</si>
  <si>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</si>
  <si>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</si>
  <si>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</si>
  <si>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</si>
  <si>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</si>
  <si>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</si>
  <si>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</si>
  <si>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</si>
  <si>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</si>
  <si>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</si>
  <si>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</si>
  <si>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</si>
  <si>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</si>
  <si>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</si>
  <si>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</si>
  <si>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</si>
  <si>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</si>
  <si>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</si>
  <si>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</si>
  <si>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</si>
  <si>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</si>
  <si>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</si>
  <si>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</si>
  <si>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</si>
  <si>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</si>
  <si>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</si>
  <si>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</si>
  <si>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</si>
  <si>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</si>
  <si>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</si>
  <si>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</si>
  <si>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</si>
  <si>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</si>
  <si>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</si>
  <si>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</si>
  <si>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</si>
  <si>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</si>
  <si>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</si>
  <si>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</si>
  <si>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</si>
  <si>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</si>
  <si>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</si>
  <si>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</si>
  <si>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</si>
  <si>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</si>
  <si>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</si>
  <si>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</si>
  <si>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</si>
  <si>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</si>
  <si>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</si>
  <si>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</si>
  <si>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</si>
  <si>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</si>
  <si>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</si>
  <si>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</si>
  <si>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</si>
  <si>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</si>
  <si>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</si>
  <si>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</si>
  <si>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</si>
  <si>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</si>
  <si>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</si>
  <si>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</si>
  <si>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</si>
  <si>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</si>
  <si>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</si>
  <si>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</si>
  <si>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</si>
  <si>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</si>
  <si>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</si>
  <si>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</si>
  <si>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</si>
  <si>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</si>
  <si>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</si>
  <si>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</si>
  <si>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</si>
  <si>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</si>
  <si>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</si>
  <si>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</si>
  <si>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</si>
  <si>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</si>
  <si>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</si>
  <si>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</si>
  <si>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</si>
  <si>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</si>
  <si>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</si>
  <si>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</si>
  <si>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</si>
  <si>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</si>
  <si>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</si>
  <si>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</si>
  <si>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</si>
  <si>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</si>
  <si>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</si>
  <si>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</si>
  <si>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</si>
  <si>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</si>
  <si>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</si>
  <si>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</si>
  <si>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</si>
  <si>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</si>
  <si>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</si>
  <si>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</si>
  <si>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</si>
  <si>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</si>
  <si>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</si>
  <si>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</si>
  <si>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</si>
  <si>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</si>
  <si>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</si>
  <si>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</si>
  <si>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</si>
  <si>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</si>
  <si>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</si>
  <si>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</si>
  <si>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</si>
  <si>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</si>
  <si>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</si>
  <si>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</si>
  <si>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</si>
  <si>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</si>
  <si>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</si>
  <si>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</si>
  <si>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</si>
  <si>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</si>
  <si>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</si>
  <si>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</si>
  <si>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</si>
  <si>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</si>
  <si>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</si>
  <si>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</si>
  <si>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</si>
  <si>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</si>
  <si>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</si>
  <si>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</si>
  <si>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</si>
  <si>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</si>
  <si>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</si>
  <si>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</si>
  <si>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</si>
  <si>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</si>
  <si>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</si>
  <si>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</si>
  <si>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</si>
  <si>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</si>
  <si>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</si>
  <si>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</si>
  <si>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</si>
  <si>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</si>
  <si>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</si>
  <si>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</si>
  <si>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</si>
  <si>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</si>
  <si>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</si>
  <si>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</si>
  <si>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</si>
  <si>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</si>
  <si>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</si>
  <si>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</si>
  <si>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</si>
  <si>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</si>
  <si>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</si>
  <si>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</si>
  <si>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</si>
  <si>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</si>
  <si>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</si>
  <si>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</si>
  <si>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</si>
  <si>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</si>
  <si>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</si>
  <si>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</si>
  <si>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</si>
  <si>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</si>
  <si>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</si>
  <si>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</si>
  <si>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</si>
  <si>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</si>
  <si>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</si>
  <si>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</si>
  <si>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</si>
  <si>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</si>
  <si>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</si>
  <si>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</si>
  <si>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</si>
  <si>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</si>
  <si>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</si>
  <si>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</si>
  <si>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</si>
  <si>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</si>
  <si>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</si>
  <si>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</si>
  <si>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</si>
  <si>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</si>
  <si>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</si>
  <si>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</si>
  <si>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</si>
  <si>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</si>
  <si>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</si>
  <si>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</si>
  <si>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</si>
  <si>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</si>
  <si>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</si>
  <si>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</si>
  <si>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</si>
  <si>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</si>
  <si>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</si>
  <si>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</si>
  <si>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</si>
  <si>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</si>
  <si>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</si>
  <si>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</si>
  <si>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</si>
  <si>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</si>
  <si>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</si>
  <si>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</si>
  <si>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</si>
  <si>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</si>
  <si>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</si>
  <si>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</si>
  <si>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</si>
  <si>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</si>
  <si>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</si>
  <si>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</si>
  <si>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</si>
  <si>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</si>
  <si>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</si>
  <si>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</si>
  <si>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</si>
  <si>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</si>
  <si>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</si>
  <si>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</si>
  <si>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</si>
  <si>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</si>
  <si>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</si>
  <si>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</si>
  <si>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</si>
  <si>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</si>
  <si>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</si>
  <si>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</si>
  <si>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</si>
  <si>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</si>
  <si>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</si>
  <si>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</si>
  <si>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</si>
  <si>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</si>
  <si>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</si>
  <si>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</si>
  <si>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</si>
  <si>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</si>
  <si>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</si>
  <si>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</si>
  <si>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</si>
  <si>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</si>
  <si>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</si>
  <si>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</si>
  <si>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</si>
  <si>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</si>
  <si>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</si>
  <si>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</si>
  <si>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</si>
  <si>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</si>
  <si>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</si>
  <si>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</si>
  <si>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</si>
  <si>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</si>
  <si>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</si>
  <si>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</si>
  <si>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</si>
  <si>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</si>
  <si>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</si>
  <si>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</si>
  <si>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</si>
  <si>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</si>
  <si>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</si>
  <si>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</si>
  <si>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</si>
  <si>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</si>
  <si>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</si>
  <si>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</si>
  <si>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</si>
  <si>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</si>
  <si>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</si>
  <si>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</si>
  <si>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</si>
  <si>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</si>
  <si>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</si>
  <si>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</si>
  <si>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</si>
  <si>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</si>
  <si>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</si>
  <si>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</si>
  <si>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</si>
  <si>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</si>
  <si>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</si>
  <si>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</si>
  <si>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</si>
  <si>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</si>
  <si>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</si>
  <si>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</si>
  <si>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</si>
  <si>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</si>
  <si>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</si>
  <si>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</si>
  <si>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</si>
  <si>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</si>
  <si>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</si>
  <si>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</si>
  <si>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</si>
  <si>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</si>
  <si>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</si>
  <si>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</si>
  <si>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</si>
  <si>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</si>
  <si>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</si>
  <si>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</si>
  <si>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</si>
  <si>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</si>
  <si>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</si>
  <si>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</si>
  <si>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</si>
  <si>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</si>
  <si>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</si>
  <si>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</si>
  <si>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</si>
  <si>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</si>
  <si>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</si>
  <si>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</si>
  <si>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</si>
  <si>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</si>
  <si>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</si>
  <si>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</si>
  <si>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</si>
  <si>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</si>
  <si>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</si>
  <si>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</si>
  <si>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</si>
  <si>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</si>
  <si>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</si>
  <si>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</si>
  <si>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</si>
  <si>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</si>
  <si>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</si>
  <si>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</si>
  <si>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</si>
  <si>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</si>
  <si>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</si>
  <si>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</si>
  <si>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</si>
  <si>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</si>
  <si>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</si>
  <si>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</si>
  <si>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</si>
  <si>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</si>
  <si>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</si>
  <si>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</si>
  <si>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</si>
  <si>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</si>
  <si>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</si>
  <si>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</si>
  <si>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</si>
  <si>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</si>
  <si>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</si>
  <si>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</si>
  <si>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</si>
  <si>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</si>
  <si>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</si>
  <si>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</si>
  <si>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</si>
  <si>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</si>
  <si>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</si>
  <si>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</si>
  <si>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</si>
  <si>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</si>
  <si>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</si>
  <si>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</si>
  <si>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</si>
  <si>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</si>
  <si>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</si>
  <si>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</si>
  <si>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</si>
  <si>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</si>
  <si>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</si>
  <si>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</si>
  <si>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</si>
  <si>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</si>
  <si>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</si>
  <si>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</si>
  <si>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</si>
  <si>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</si>
  <si>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</si>
  <si>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</si>
  <si>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</si>
  <si>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</si>
  <si>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</si>
  <si>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</si>
  <si>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</si>
  <si>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</si>
  <si>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</si>
  <si>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</si>
  <si>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</si>
  <si>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</si>
  <si>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</si>
  <si>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</si>
  <si>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</si>
  <si>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</si>
  <si>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</si>
  <si>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</si>
  <si>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</si>
  <si>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</si>
  <si>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</si>
  <si>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</si>
  <si>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</si>
  <si>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</si>
  <si>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</si>
  <si>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</si>
  <si>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</si>
  <si>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</si>
  <si>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</si>
  <si>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</si>
  <si>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</si>
  <si>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</si>
  <si>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</si>
  <si>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</si>
  <si>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</si>
  <si>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</si>
  <si>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</si>
  <si>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</si>
  <si>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</si>
  <si>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</si>
  <si>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</si>
  <si>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</si>
  <si>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</si>
  <si>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</si>
  <si>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</si>
  <si>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</si>
  <si>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</si>
  <si>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</si>
  <si>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</si>
  <si>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</si>
  <si>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</si>
  <si>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</si>
  <si>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</si>
  <si>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</si>
  <si>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</si>
  <si>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</si>
  <si>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</si>
  <si>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</si>
  <si>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</si>
  <si>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</si>
  <si>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</si>
  <si>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</si>
  <si>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</si>
  <si>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</si>
  <si>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</si>
  <si>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</si>
  <si>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</si>
  <si>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</si>
  <si>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</si>
  <si>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</si>
  <si>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</si>
  <si>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</si>
  <si>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</si>
  <si>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</si>
  <si>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</si>
  <si>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</si>
  <si>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</si>
  <si>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</si>
  <si>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</si>
  <si>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</si>
  <si>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</si>
  <si>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</si>
  <si>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</si>
  <si>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</si>
  <si>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</si>
  <si>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</si>
  <si>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</si>
  <si>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</si>
  <si>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</si>
  <si>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</si>
  <si>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</si>
  <si>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</si>
  <si>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</si>
  <si>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</si>
  <si>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</si>
  <si>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</si>
  <si>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</si>
  <si>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</si>
  <si>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</si>
  <si>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</si>
  <si>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</si>
  <si>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</si>
  <si>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</si>
  <si>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</si>
  <si>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</si>
  <si>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</si>
  <si>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</si>
  <si>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</si>
  <si>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</si>
  <si>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</si>
  <si>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</si>
  <si>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</si>
  <si>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</si>
  <si>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</si>
  <si>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</si>
  <si>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</si>
  <si>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</si>
  <si>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</si>
  <si>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</si>
  <si>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</si>
  <si>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</si>
  <si>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</si>
  <si>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</si>
  <si>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</si>
  <si>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</si>
  <si>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</si>
  <si>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</si>
  <si>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</si>
  <si>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</si>
  <si>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</si>
  <si>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</si>
  <si>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</si>
  <si>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</si>
  <si>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</si>
  <si>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</si>
  <si>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</si>
  <si>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</si>
  <si>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</si>
  <si>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</si>
  <si>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</si>
  <si>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</si>
  <si>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</si>
  <si>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</si>
  <si>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</si>
  <si>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</si>
  <si>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</si>
  <si>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</si>
  <si>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</si>
  <si>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</si>
  <si>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</si>
  <si>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</si>
  <si>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</si>
  <si>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</si>
  <si>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</si>
  <si>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</si>
  <si>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</si>
  <si>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</si>
  <si>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</si>
  <si>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</si>
  <si>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</si>
  <si>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</si>
  <si>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</si>
  <si>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</si>
  <si>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</si>
  <si>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</si>
  <si>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</si>
  <si>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</si>
  <si>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</si>
  <si>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</si>
  <si>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</si>
  <si>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</si>
  <si>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</si>
  <si>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</si>
  <si>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</si>
  <si>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</si>
  <si>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</si>
  <si>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</si>
  <si>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</si>
  <si>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</si>
  <si>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</si>
  <si>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</si>
  <si>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</si>
  <si>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</si>
  <si>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</si>
  <si>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</si>
  <si>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</si>
  <si>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</si>
  <si>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</si>
  <si>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</si>
  <si>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</si>
  <si>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</si>
  <si>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</si>
  <si>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</si>
  <si>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</si>
  <si>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</si>
  <si>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</si>
  <si>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</si>
  <si>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</si>
  <si>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</si>
  <si>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</si>
  <si>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</si>
  <si>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</si>
  <si>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</si>
  <si>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</si>
  <si>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</si>
  <si>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</si>
  <si>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</si>
  <si>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</si>
  <si>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</si>
  <si>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</si>
  <si>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</si>
  <si>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</si>
  <si>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</si>
  <si>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</si>
  <si>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</si>
  <si>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</si>
  <si>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</si>
  <si>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</si>
  <si>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</si>
  <si>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</si>
  <si>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</si>
  <si>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</si>
  <si>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</si>
  <si>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</si>
  <si>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</si>
  <si>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</si>
  <si>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</si>
  <si>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</si>
  <si>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</si>
  <si>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</si>
  <si>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</si>
  <si>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</si>
  <si>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</si>
  <si>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</si>
  <si>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</si>
  <si>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</si>
  <si>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</si>
  <si>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</si>
  <si>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</si>
  <si>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</si>
  <si>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</si>
  <si>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</si>
  <si>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</si>
  <si>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</si>
  <si>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</si>
  <si>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</si>
  <si>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</si>
  <si>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</si>
  <si>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</si>
  <si>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</si>
  <si>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</si>
  <si>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</si>
  <si>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</si>
  <si>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</si>
  <si>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</si>
  <si>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</si>
  <si>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</si>
  <si>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</si>
  <si>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</si>
  <si>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</si>
  <si>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</si>
  <si>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</si>
  <si>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</si>
  <si>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</si>
  <si>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</si>
  <si>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</si>
  <si>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</si>
  <si>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</si>
  <si>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</si>
  <si>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</si>
  <si>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</si>
  <si>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</si>
  <si>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</si>
  <si>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</si>
  <si>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</si>
  <si>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</si>
  <si>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</si>
  <si>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</si>
  <si>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</si>
  <si>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</si>
  <si>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</si>
  <si>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</si>
  <si>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</si>
  <si>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</si>
  <si>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</si>
  <si>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</si>
  <si>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</si>
  <si>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</si>
  <si>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</si>
  <si>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</si>
  <si>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</si>
  <si>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</si>
  <si>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</si>
  <si>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</si>
  <si>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</si>
  <si>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</si>
  <si>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</si>
  <si>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</si>
  <si>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</si>
  <si>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</si>
  <si>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</si>
  <si>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</si>
  <si>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</si>
  <si>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</si>
  <si>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</si>
  <si>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</si>
  <si>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</si>
  <si>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</si>
  <si>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</si>
  <si>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</si>
  <si>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</si>
  <si>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</si>
  <si>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</si>
  <si>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</si>
  <si>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</si>
  <si>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</si>
  <si>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</si>
  <si>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</si>
  <si>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</si>
  <si>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</si>
  <si>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</si>
  <si>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</si>
  <si>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</si>
  <si>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</si>
  <si>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</si>
  <si>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</si>
  <si>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</si>
  <si>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</si>
  <si>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</si>
  <si>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</si>
  <si>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</si>
  <si>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</si>
  <si>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</si>
  <si>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</si>
  <si>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</si>
  <si>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</si>
  <si>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</si>
  <si>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</si>
  <si>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</si>
  <si>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</si>
  <si>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</si>
  <si>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</si>
  <si>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</si>
  <si>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</si>
  <si>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</si>
  <si>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</si>
  <si>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</si>
  <si>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</si>
  <si>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</si>
  <si>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</si>
  <si>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</si>
  <si>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</si>
  <si>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</si>
  <si>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</si>
  <si>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</si>
  <si>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</si>
  <si>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</si>
  <si>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</si>
  <si>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</si>
  <si>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</si>
  <si>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</si>
  <si>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</si>
  <si>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</si>
  <si>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</si>
  <si>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</si>
  <si>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</si>
  <si>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</si>
  <si>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</si>
  <si>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</si>
  <si>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</si>
  <si>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</si>
  <si>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</si>
  <si>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</si>
  <si>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</si>
  <si>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</si>
  <si>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</si>
  <si>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</si>
  <si>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</si>
  <si>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</si>
  <si>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</si>
  <si>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</si>
  <si>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</si>
  <si>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</si>
  <si>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</si>
  <si>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</si>
  <si>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</si>
  <si>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</si>
  <si>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</si>
  <si>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</si>
  <si>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</si>
  <si>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</si>
  <si>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</si>
  <si>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</si>
  <si>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</si>
  <si>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</si>
  <si>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</si>
  <si>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</si>
  <si>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</si>
  <si>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</si>
  <si>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</si>
  <si>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</si>
  <si>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</si>
  <si>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</si>
  <si>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</si>
  <si>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</si>
  <si>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</si>
  <si>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</si>
  <si>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</si>
  <si>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</si>
  <si>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</si>
  <si>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</si>
  <si>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</si>
  <si>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</si>
  <si>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</si>
  <si>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</si>
  <si>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</si>
  <si>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</si>
  <si>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</si>
  <si>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</si>
  <si>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</si>
  <si>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</si>
  <si>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</si>
  <si>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</si>
  <si>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</si>
  <si>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</si>
  <si>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</si>
  <si>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</si>
  <si>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</si>
  <si>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</si>
  <si>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</si>
  <si>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</si>
  <si>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</si>
  <si>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</si>
  <si>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</si>
  <si>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</si>
  <si>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</si>
  <si>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</si>
  <si>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</si>
  <si>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</si>
  <si>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</si>
  <si>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</si>
  <si>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</si>
  <si>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</si>
  <si>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</si>
  <si>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</si>
  <si>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</si>
  <si>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</si>
  <si>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</si>
  <si>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</si>
  <si>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</si>
  <si>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</si>
  <si>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</si>
  <si>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</si>
  <si>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</si>
  <si>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</si>
  <si>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</si>
  <si>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</si>
  <si>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</si>
  <si>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</si>
  <si>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</si>
  <si>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</si>
  <si>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</si>
  <si>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</si>
  <si>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</si>
  <si>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</si>
  <si>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</si>
  <si>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</si>
  <si>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</si>
  <si>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</si>
  <si>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</si>
  <si>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</si>
  <si>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</si>
  <si>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</si>
  <si>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</si>
  <si>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</si>
  <si>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</si>
  <si>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</si>
  <si>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</si>
  <si>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</si>
  <si>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</si>
  <si>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</si>
  <si>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</si>
  <si>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</si>
  <si>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</si>
  <si>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</si>
  <si>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</si>
  <si>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</si>
  <si>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</si>
  <si>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</si>
  <si>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</si>
  <si>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</si>
  <si>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</si>
  <si>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</si>
  <si>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</si>
  <si>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</si>
  <si>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</si>
  <si>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</si>
  <si>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</si>
  <si>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</si>
  <si>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</si>
  <si>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</si>
  <si>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</si>
  <si>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</si>
  <si>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</si>
  <si>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</si>
  <si>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</si>
  <si>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</si>
  <si>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</si>
  <si>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</si>
  <si>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</si>
  <si>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</si>
  <si>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</si>
  <si>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</si>
  <si>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</si>
  <si>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</si>
  <si>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</si>
  <si>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</si>
  <si>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</si>
  <si>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</si>
  <si>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</si>
  <si>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</si>
  <si>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</si>
  <si>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</si>
  <si>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</si>
  <si>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</si>
  <si>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</si>
  <si>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</si>
  <si>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</si>
  <si>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</si>
  <si>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</si>
  <si>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</si>
  <si>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</si>
  <si>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</si>
  <si>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</si>
  <si>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</si>
  <si>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</si>
  <si>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</si>
  <si>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</si>
  <si>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</si>
  <si>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</si>
  <si>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</si>
  <si>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</si>
  <si>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</si>
  <si>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</si>
  <si>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</si>
  <si>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</si>
  <si>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</si>
  <si>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</si>
  <si>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</si>
  <si>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</si>
  <si>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</si>
  <si>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</si>
  <si>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</si>
  <si>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</si>
  <si>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</si>
  <si>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</si>
  <si>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</si>
  <si>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</si>
  <si>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</si>
  <si>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</si>
  <si>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</si>
  <si>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</si>
  <si>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</si>
  <si>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</si>
  <si>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</si>
  <si>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</si>
  <si>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</si>
  <si>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</si>
  <si>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</si>
  <si>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</si>
  <si>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</si>
  <si>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</si>
  <si>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</si>
  <si>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</si>
  <si>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</si>
  <si>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</si>
  <si>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</si>
  <si>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</si>
  <si>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</si>
  <si>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</si>
  <si>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</si>
  <si>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</si>
  <si>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</si>
  <si>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</si>
  <si>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</si>
  <si>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</si>
  <si>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</si>
  <si>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</si>
  <si>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</si>
  <si>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</si>
  <si>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</si>
  <si>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</si>
  <si>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</si>
  <si>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</si>
  <si>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</si>
  <si>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</si>
  <si>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</si>
  <si>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</si>
  <si>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</si>
  <si>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</si>
  <si>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</si>
  <si>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</si>
  <si>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</si>
  <si>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</si>
  <si>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</si>
  <si>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</si>
  <si>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</si>
  <si>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</si>
  <si>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</si>
  <si>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</si>
  <si>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</si>
  <si>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</si>
  <si>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</si>
  <si>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</si>
  <si>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</si>
  <si>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</si>
  <si>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</si>
  <si>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</si>
  <si>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</si>
  <si>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</si>
  <si>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</si>
  <si>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</si>
  <si>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</si>
  <si>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</si>
  <si>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</si>
  <si>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</si>
  <si>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</si>
  <si>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</si>
  <si>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</si>
  <si>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</si>
  <si>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</si>
  <si>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</si>
  <si>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</si>
  <si>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</si>
  <si>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</si>
  <si>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</si>
  <si>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</si>
  <si>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</si>
  <si>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</si>
  <si>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</si>
  <si>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</si>
  <si>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</si>
  <si>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</si>
  <si>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</si>
  <si>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</si>
  <si>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</si>
  <si>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</si>
  <si>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</si>
  <si>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</si>
  <si>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</si>
  <si>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</si>
  <si>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</si>
  <si>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</si>
  <si>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</si>
  <si>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</si>
  <si>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</si>
  <si>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</si>
  <si>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</si>
  <si>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</si>
  <si>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</si>
  <si>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</si>
  <si>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</si>
  <si>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</si>
  <si>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</si>
  <si>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</si>
  <si>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</si>
  <si>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</si>
  <si>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</si>
  <si>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</si>
  <si>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</si>
  <si>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</si>
  <si>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</si>
  <si>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</si>
  <si>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</si>
  <si>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</si>
  <si>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</si>
  <si>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</si>
  <si>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</si>
  <si>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</si>
  <si>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</si>
  <si>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</si>
  <si>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</si>
  <si>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</si>
  <si>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</si>
  <si>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</si>
  <si>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</si>
  <si>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</si>
  <si>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</si>
  <si>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</si>
  <si>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</si>
  <si>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</si>
  <si>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</si>
  <si>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</si>
  <si>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</si>
  <si>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</si>
  <si>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</si>
  <si>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</si>
  <si>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</si>
  <si>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</si>
  <si>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</si>
  <si>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</si>
  <si>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</si>
  <si>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</si>
  <si>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</si>
  <si>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</si>
  <si>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</si>
  <si>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</si>
  <si>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</si>
  <si>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</si>
  <si>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</si>
  <si>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</si>
  <si>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</si>
  <si>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</si>
  <si>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</si>
  <si>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</si>
  <si>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</si>
  <si>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</si>
  <si>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</si>
  <si>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</si>
  <si>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</si>
  <si>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</si>
  <si>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</si>
  <si>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</si>
  <si>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</si>
  <si>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</si>
  <si>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</si>
  <si>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</si>
  <si>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</si>
  <si>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</si>
  <si>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</si>
  <si>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</si>
  <si>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</si>
  <si>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</si>
  <si>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</si>
  <si>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</si>
  <si>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</si>
  <si>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</si>
  <si>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</si>
  <si>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</si>
  <si>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</si>
  <si>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</si>
  <si>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</si>
  <si>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</si>
  <si>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</si>
  <si>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</si>
  <si>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</si>
  <si>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</si>
  <si>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</si>
  <si>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</si>
  <si>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</si>
  <si>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</si>
  <si>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</si>
  <si>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</si>
  <si>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</si>
  <si>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</si>
  <si>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</si>
  <si>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</si>
  <si>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</si>
  <si>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</si>
  <si>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</si>
  <si>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</si>
  <si>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</si>
  <si>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</si>
  <si>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</si>
  <si>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</si>
  <si>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</si>
  <si>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</si>
  <si>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</si>
  <si>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</si>
  <si>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</si>
  <si>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</si>
  <si>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</si>
  <si>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</si>
  <si>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</si>
  <si>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</si>
  <si>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</si>
  <si>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</si>
  <si>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</si>
  <si>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</si>
  <si>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</si>
  <si>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</si>
  <si>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</si>
  <si>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</si>
  <si>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</si>
  <si>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</si>
  <si>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</si>
  <si>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</si>
  <si>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</si>
  <si>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</si>
  <si>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</si>
  <si>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</si>
  <si>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</si>
  <si>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</si>
  <si>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</si>
  <si>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</si>
  <si>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</si>
  <si>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</si>
  <si>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</si>
  <si>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</si>
  <si>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</si>
  <si>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</si>
  <si>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</si>
  <si>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</si>
  <si>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</si>
  <si>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</si>
  <si>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</si>
  <si>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</si>
  <si>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</si>
  <si>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</si>
  <si>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</si>
  <si>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</si>
  <si>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</si>
  <si>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</si>
  <si>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</si>
  <si>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</si>
  <si>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</si>
  <si>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</si>
  <si>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</si>
  <si>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</si>
  <si>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</si>
  <si>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</si>
  <si>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</si>
  <si>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</si>
  <si>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</si>
  <si>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</si>
  <si>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</si>
  <si>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</si>
  <si>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</si>
  <si>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</si>
  <si>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</si>
  <si>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</si>
  <si>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</si>
  <si>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</si>
  <si>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</si>
  <si>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</si>
  <si>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</si>
  <si>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</si>
  <si>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</si>
  <si>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</si>
  <si>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</si>
  <si>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</si>
  <si>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</si>
  <si>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</si>
  <si>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</si>
  <si>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</si>
  <si>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</si>
  <si>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</si>
  <si>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</si>
  <si>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</si>
  <si>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</si>
  <si>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</si>
  <si>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</si>
  <si>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</si>
  <si>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</si>
  <si>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</si>
  <si>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</si>
  <si>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</si>
  <si>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</si>
  <si>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</si>
  <si>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</si>
  <si>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</si>
  <si>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</si>
  <si>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</si>
  <si>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</si>
  <si>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</si>
  <si>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</si>
  <si>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</si>
  <si>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</si>
  <si>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</si>
  <si>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</si>
  <si>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</si>
  <si>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</si>
  <si>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</si>
  <si>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</si>
  <si>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</si>
  <si>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</si>
  <si>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</si>
  <si>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</si>
  <si>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</si>
  <si>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</si>
  <si>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</si>
  <si>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</si>
  <si>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</si>
  <si>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</si>
  <si>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</si>
  <si>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</si>
  <si>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</si>
  <si>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</si>
  <si>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</si>
  <si>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</si>
  <si>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</si>
  <si>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</si>
  <si>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</si>
  <si>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</si>
  <si>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</si>
  <si>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</si>
  <si>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</si>
  <si>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</si>
  <si>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</si>
  <si>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</si>
  <si>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</si>
  <si>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</si>
  <si>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</si>
  <si>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</si>
  <si>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</si>
  <si>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</si>
  <si>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</si>
  <si>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</si>
  <si>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</si>
  <si>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</si>
  <si>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</si>
  <si>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</si>
  <si>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</si>
  <si>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</si>
  <si>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</si>
  <si>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</si>
  <si>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</si>
  <si>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</si>
  <si>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</si>
  <si>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</si>
  <si>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</si>
  <si>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</si>
  <si>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</si>
  <si>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</si>
  <si>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</si>
  <si>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</si>
  <si>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</si>
  <si>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</si>
  <si>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</si>
  <si>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</si>
  <si>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</si>
  <si>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</si>
  <si>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</si>
  <si>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</si>
  <si>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</si>
  <si>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</si>
  <si>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</si>
  <si>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</si>
  <si>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</si>
  <si>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</si>
  <si>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</si>
  <si>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</si>
  <si>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</si>
  <si>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</si>
  <si>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</si>
  <si>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</si>
  <si>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</si>
  <si>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</si>
  <si>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</si>
  <si>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</si>
  <si>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</si>
  <si>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</si>
  <si>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</si>
  <si>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</si>
  <si>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</si>
  <si>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</si>
  <si>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</si>
  <si>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</si>
  <si>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</si>
  <si>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</si>
  <si>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</si>
  <si>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</si>
  <si>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</si>
  <si>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</si>
  <si>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</si>
  <si>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</si>
  <si>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</si>
  <si>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</si>
  <si>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</si>
  <si>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</si>
  <si>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</si>
  <si>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</si>
  <si>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</si>
  <si>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</si>
  <si>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</si>
  <si>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</si>
  <si>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</si>
  <si>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</si>
  <si>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</si>
  <si>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</si>
  <si>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</si>
  <si>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</si>
  <si>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</si>
  <si>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</si>
  <si>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</si>
  <si>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</si>
  <si>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</si>
  <si>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</si>
  <si>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</si>
  <si>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</si>
  <si>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</si>
  <si>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</si>
  <si>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</si>
  <si>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</si>
  <si>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</si>
  <si>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</si>
  <si>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</si>
  <si>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</si>
  <si>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</si>
  <si>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</si>
  <si>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</si>
  <si>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</si>
  <si>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</si>
  <si>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</si>
  <si>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</si>
  <si>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</si>
  <si>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</si>
  <si>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</si>
  <si>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</si>
  <si>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</si>
  <si>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</si>
  <si>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</si>
  <si>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</si>
  <si>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</si>
  <si>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</si>
  <si>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</si>
  <si>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</si>
  <si>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</si>
  <si>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</si>
  <si>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</si>
  <si>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</si>
  <si>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</si>
  <si>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</si>
  <si>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</si>
  <si>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</si>
  <si>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</si>
  <si>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</si>
  <si>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</si>
  <si>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</si>
  <si>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</si>
  <si>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</si>
  <si>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</si>
  <si>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</si>
  <si>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</si>
  <si>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</si>
  <si>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</si>
  <si>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</si>
  <si>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</si>
  <si>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</si>
  <si>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</si>
  <si>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</si>
  <si>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</si>
  <si>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</si>
  <si>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</si>
  <si>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</si>
  <si>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</si>
  <si>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</si>
  <si>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</si>
  <si>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</si>
  <si>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</si>
  <si>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</si>
  <si>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</si>
  <si>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</si>
  <si>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</si>
  <si>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</si>
  <si>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</si>
  <si>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</si>
  <si>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</si>
  <si>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</si>
  <si>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</si>
  <si>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</si>
  <si>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</si>
  <si>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</si>
  <si>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</si>
  <si>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</si>
  <si>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</si>
  <si>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</si>
  <si>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</si>
  <si>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</si>
  <si>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</si>
  <si>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</si>
  <si>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</si>
  <si>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</si>
  <si>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</si>
  <si>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</si>
  <si>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</si>
  <si>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</si>
  <si>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</si>
  <si>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</si>
  <si>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</si>
  <si>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</si>
  <si>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</si>
  <si>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</si>
  <si>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</si>
  <si>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</si>
  <si>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</si>
  <si>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</si>
  <si>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</si>
  <si>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</si>
  <si>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</si>
  <si>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</si>
  <si>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</si>
  <si>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</si>
  <si>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</si>
  <si>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</si>
  <si>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</si>
  <si>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</si>
  <si>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</si>
  <si>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</si>
  <si>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</si>
  <si>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</si>
  <si>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</si>
  <si>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</si>
  <si>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</si>
  <si>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</si>
  <si>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</si>
  <si>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</si>
  <si>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</si>
  <si>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</si>
  <si>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</si>
  <si>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</si>
  <si>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</si>
  <si>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</si>
  <si>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</si>
  <si>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</si>
  <si>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</si>
  <si>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</si>
  <si>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</si>
  <si>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</si>
  <si>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</si>
  <si>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</si>
  <si>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</si>
  <si>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</si>
  <si>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</si>
  <si>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</si>
  <si>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</si>
  <si>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</si>
  <si>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</si>
  <si>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</si>
  <si>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</si>
  <si>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</si>
  <si>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</si>
  <si>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</si>
  <si>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</si>
  <si>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</si>
  <si>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</si>
  <si>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</si>
  <si>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</si>
  <si>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</si>
  <si>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</si>
  <si>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</si>
  <si>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</si>
  <si>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</si>
  <si>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</si>
  <si>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</si>
  <si>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</si>
  <si>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</si>
  <si>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</si>
  <si>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</si>
  <si>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</si>
  <si>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</si>
  <si>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</si>
  <si>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</si>
  <si>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</si>
  <si>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</si>
  <si>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</si>
  <si>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</si>
  <si>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</si>
  <si>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</si>
  <si>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</si>
  <si>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</si>
  <si>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</si>
  <si>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</si>
  <si>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</si>
  <si>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</si>
  <si>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</si>
  <si>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</si>
  <si>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</si>
  <si>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</si>
  <si>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</si>
  <si>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</si>
  <si>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</si>
  <si>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</si>
  <si>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</si>
  <si>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</si>
  <si>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</si>
  <si>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</si>
  <si>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</si>
  <si>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</si>
  <si>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</si>
  <si>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</si>
  <si>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</si>
  <si>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</si>
  <si>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</si>
  <si>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</si>
  <si>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</si>
  <si>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</si>
  <si>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</si>
  <si>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</si>
  <si>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</si>
  <si>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</si>
  <si>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</si>
  <si>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</si>
  <si>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</si>
  <si>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</si>
  <si>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</si>
  <si>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</si>
  <si>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</si>
  <si>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</si>
  <si>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</si>
  <si>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</si>
  <si>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</si>
  <si>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</si>
  <si>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</si>
  <si>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</si>
  <si>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</si>
  <si>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</si>
  <si>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</si>
  <si>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</si>
  <si>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</si>
  <si>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</si>
  <si>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</si>
  <si>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</si>
  <si>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</si>
  <si>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</si>
  <si>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</si>
  <si>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</si>
  <si>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</si>
  <si>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</si>
  <si>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</si>
  <si>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</si>
  <si>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</si>
  <si>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</si>
  <si>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</si>
  <si>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</si>
  <si>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</si>
  <si>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</si>
  <si>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</si>
  <si>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</si>
  <si>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</si>
  <si>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</si>
  <si>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</si>
  <si>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</si>
  <si>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</si>
  <si>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</si>
  <si>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</si>
  <si>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</si>
  <si>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</si>
  <si>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</si>
  <si>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</si>
  <si>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</si>
  <si>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</si>
  <si>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</si>
  <si>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</si>
  <si>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</si>
  <si>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</si>
  <si>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</si>
  <si>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</si>
  <si>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</si>
  <si>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</si>
  <si>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</si>
  <si>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</si>
  <si>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</si>
  <si>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</si>
  <si>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</si>
  <si>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</si>
  <si>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</si>
  <si>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</si>
  <si>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</si>
  <si>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</si>
  <si>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</si>
  <si>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</si>
  <si>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</si>
  <si>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</si>
  <si>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</si>
  <si>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</si>
  <si>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</si>
  <si>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</si>
  <si>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</si>
  <si>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</si>
  <si>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</si>
  <si>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</si>
  <si>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</si>
  <si>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</si>
  <si>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</si>
  <si>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</si>
  <si>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</si>
  <si>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</si>
  <si>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</si>
  <si>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</si>
  <si>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</si>
  <si>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</si>
  <si>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</si>
  <si>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</si>
  <si>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</si>
  <si>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</si>
  <si>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</si>
  <si>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</si>
  <si>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</si>
  <si>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</si>
  <si>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</si>
  <si>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</si>
  <si>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</si>
  <si>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</si>
  <si>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</si>
  <si>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</si>
  <si>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</si>
  <si>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</si>
  <si>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</si>
  <si>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</si>
  <si>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</si>
  <si>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</si>
  <si>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</si>
  <si>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</si>
  <si>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</si>
  <si>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</si>
  <si>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</si>
  <si>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</si>
  <si>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</si>
  <si>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</si>
  <si>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</si>
  <si>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</si>
  <si>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</si>
  <si>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</si>
  <si>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</si>
  <si>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</si>
  <si>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</si>
  <si>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</si>
  <si>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</si>
  <si>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</si>
  <si>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</si>
  <si>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</si>
  <si>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</si>
  <si>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</si>
  <si>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</si>
  <si>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</si>
  <si>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</si>
  <si>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</si>
  <si>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</si>
  <si>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</si>
  <si>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</si>
  <si>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</si>
  <si>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</si>
  <si>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</si>
  <si>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</si>
  <si>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</si>
  <si>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</si>
  <si>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</si>
  <si>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</si>
  <si>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</si>
  <si>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</si>
  <si>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</si>
  <si>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</si>
  <si>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</si>
  <si>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</si>
  <si>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</si>
  <si>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</si>
  <si>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</si>
  <si>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</si>
  <si>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</si>
  <si>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</si>
  <si>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</si>
  <si>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</si>
  <si>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</si>
  <si>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</si>
  <si>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</si>
  <si>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</si>
  <si>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</si>
  <si>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</si>
  <si>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</si>
  <si>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</si>
  <si>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</si>
  <si>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</si>
  <si>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</si>
  <si>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</si>
  <si>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</si>
  <si>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</si>
  <si>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</si>
  <si>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</si>
  <si>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</si>
  <si>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</si>
  <si>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</si>
  <si>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</si>
  <si>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</si>
  <si>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</si>
  <si>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</si>
  <si>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</si>
  <si>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</si>
  <si>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</si>
  <si>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</si>
  <si>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</si>
  <si>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</si>
  <si>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</si>
  <si>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</si>
  <si>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</si>
  <si>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</si>
  <si>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</si>
  <si>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</si>
  <si>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</si>
  <si>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</si>
  <si>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</si>
  <si>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</si>
  <si>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</si>
  <si>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</si>
  <si>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</si>
  <si>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</si>
  <si>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</si>
  <si>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</si>
  <si>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</si>
  <si>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</si>
  <si>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</si>
  <si>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</si>
  <si>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</si>
  <si>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</si>
  <si>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</si>
  <si>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</si>
  <si>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</si>
  <si>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</si>
  <si>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</si>
  <si>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</si>
  <si>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</si>
  <si>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</si>
  <si>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</si>
  <si>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</si>
  <si>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</si>
  <si>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</si>
  <si>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</si>
  <si>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</si>
  <si>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</si>
  <si>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</si>
  <si>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</si>
  <si>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</si>
  <si>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</si>
  <si>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</si>
  <si>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</si>
  <si>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</si>
  <si>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</si>
  <si>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</si>
  <si>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</si>
  <si>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</si>
  <si>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</si>
  <si>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</si>
  <si>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</si>
  <si>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</si>
  <si>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</si>
  <si>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</si>
  <si>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</si>
  <si>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</si>
  <si>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</si>
  <si>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</si>
  <si>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</si>
  <si>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</si>
  <si>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</si>
  <si>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</si>
  <si>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</si>
  <si>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</si>
  <si>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</si>
  <si>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</si>
  <si>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</si>
  <si>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</si>
  <si>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</si>
  <si>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</si>
  <si>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</si>
  <si>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</si>
  <si>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</si>
  <si>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</si>
  <si>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</si>
  <si>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</si>
  <si>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</si>
  <si>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</si>
  <si>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</si>
  <si>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</si>
  <si>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</si>
  <si>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</si>
  <si>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</si>
  <si>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</si>
  <si>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</si>
  <si>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</si>
  <si>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</si>
  <si>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</si>
  <si>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</si>
  <si>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</si>
  <si>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</si>
  <si>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</si>
  <si>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</si>
  <si>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</si>
  <si>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</si>
  <si>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</si>
  <si>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</si>
  <si>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</si>
  <si>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</si>
  <si>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</si>
  <si>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</si>
  <si>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</si>
  <si>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</si>
  <si>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</si>
  <si>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</si>
  <si>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</si>
  <si>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</si>
  <si>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</si>
  <si>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</si>
  <si>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</si>
  <si>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</si>
  <si>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</si>
  <si>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</si>
  <si>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</si>
  <si>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</si>
  <si>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</si>
  <si>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</si>
  <si>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</si>
  <si>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</si>
  <si>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</si>
  <si>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</si>
  <si>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</si>
  <si>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</si>
  <si>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</si>
  <si>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</si>
  <si>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</si>
  <si>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</si>
  <si>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</si>
  <si>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</si>
  <si>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</si>
  <si>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</si>
  <si>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</si>
  <si>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</si>
  <si>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</si>
  <si>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</si>
  <si>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</si>
  <si>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</si>
  <si>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</si>
  <si>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</si>
  <si>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</si>
  <si>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</si>
  <si>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</si>
  <si>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</si>
  <si>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</si>
  <si>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</si>
  <si>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</si>
  <si>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</si>
  <si>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</si>
  <si>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</si>
  <si>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</si>
  <si>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</si>
  <si>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</si>
  <si>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</si>
  <si>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</si>
  <si>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</si>
  <si>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</si>
  <si>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</si>
  <si>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</si>
  <si>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</si>
  <si>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</si>
  <si>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</si>
  <si>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</si>
  <si>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</si>
  <si>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</si>
  <si>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</si>
  <si>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</si>
  <si>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</si>
  <si>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</si>
  <si>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</si>
  <si>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</si>
  <si>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</si>
  <si>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</si>
  <si>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</si>
  <si>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</si>
  <si>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</si>
  <si>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</si>
  <si>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</si>
  <si>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</si>
  <si>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</si>
  <si>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</si>
  <si>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</si>
  <si>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</si>
  <si>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</si>
  <si>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</si>
  <si>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</si>
  <si>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</si>
  <si>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</si>
  <si>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</si>
  <si>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</si>
  <si>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</si>
  <si>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</si>
  <si>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</si>
  <si>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</si>
  <si>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</si>
  <si>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</si>
  <si>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</si>
  <si>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</si>
  <si>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</si>
  <si>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</si>
  <si>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</si>
  <si>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</si>
  <si>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</si>
  <si>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</si>
  <si>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</si>
  <si>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</si>
  <si>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</si>
  <si>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</si>
  <si>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</si>
  <si>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</si>
  <si>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</si>
  <si>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</si>
  <si>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</si>
  <si>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</si>
  <si>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</si>
  <si>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</si>
  <si>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</si>
  <si>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</si>
  <si>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</si>
  <si>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</si>
  <si>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</si>
  <si>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</si>
  <si>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</si>
  <si>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</si>
  <si>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</si>
  <si>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</si>
  <si>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</si>
  <si>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</si>
  <si>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</si>
  <si>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</si>
  <si>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</si>
  <si>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</si>
  <si>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</si>
  <si>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</si>
  <si>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</si>
  <si>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</si>
  <si>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</si>
  <si>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</si>
  <si>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</si>
  <si>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</si>
  <si>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</si>
  <si>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</si>
  <si>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</si>
  <si>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</si>
  <si>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</si>
  <si>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</si>
  <si>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</si>
  <si>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</si>
  <si>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</si>
  <si>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</si>
  <si>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</si>
  <si>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</si>
  <si>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</si>
  <si>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</si>
  <si>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</si>
  <si>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</si>
  <si>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</si>
  <si>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</si>
  <si>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</si>
  <si>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</si>
  <si>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</si>
  <si>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</si>
  <si>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</si>
  <si>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</si>
  <si>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</si>
  <si>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</si>
  <si>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</si>
  <si>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</si>
  <si>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</si>
  <si>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</si>
  <si>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</si>
  <si>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</si>
  <si>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</si>
  <si>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</si>
  <si>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</si>
  <si>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</si>
  <si>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</si>
  <si>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</si>
  <si>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</si>
  <si>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</si>
  <si>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</si>
  <si>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</si>
  <si>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</si>
  <si>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</si>
  <si>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</si>
  <si>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</si>
  <si>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</si>
  <si>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</si>
  <si>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</si>
  <si>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</si>
  <si>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</si>
  <si>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</si>
  <si>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</si>
  <si>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</si>
  <si>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</si>
  <si>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</si>
  <si>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</si>
  <si>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</si>
  <si>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</si>
  <si>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</si>
  <si>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</si>
  <si>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</si>
  <si>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</si>
  <si>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</si>
  <si>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</si>
  <si>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</si>
  <si>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</si>
  <si>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</si>
  <si>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</si>
  <si>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</si>
  <si>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</si>
  <si>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</si>
  <si>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</si>
  <si>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</si>
  <si>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</si>
  <si>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</si>
  <si>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</si>
  <si>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</si>
  <si>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</si>
  <si>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</si>
  <si>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</si>
  <si>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</si>
  <si>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</si>
  <si>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</si>
  <si>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</si>
  <si>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</si>
  <si>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</si>
  <si>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</si>
  <si>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</si>
  <si>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</si>
  <si>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</si>
  <si>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</si>
  <si>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</si>
  <si>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</si>
  <si>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</si>
  <si>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</si>
  <si>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</si>
  <si>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</si>
  <si>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</si>
  <si>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</si>
  <si>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</si>
  <si>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</si>
  <si>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</si>
  <si>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</si>
  <si>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</si>
  <si>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</si>
  <si>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</si>
  <si>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</si>
  <si>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</si>
  <si>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</si>
  <si>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</si>
  <si>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</si>
  <si>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</si>
  <si>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</si>
  <si>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</si>
  <si>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</si>
  <si>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</si>
  <si>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</si>
  <si>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</si>
  <si>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</si>
  <si>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</si>
  <si>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</si>
  <si>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</si>
  <si>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</si>
  <si>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</si>
  <si>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</si>
  <si>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</si>
  <si>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</si>
  <si>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</si>
  <si>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</si>
  <si>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</si>
  <si>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</si>
  <si>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</si>
  <si>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</si>
  <si>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</si>
  <si>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</si>
  <si>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</si>
  <si>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</si>
  <si>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</si>
  <si>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</si>
  <si>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</si>
  <si>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</si>
  <si>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</si>
  <si>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</si>
  <si>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</si>
  <si>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</si>
  <si>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</si>
  <si>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</si>
  <si>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</si>
  <si>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</si>
  <si>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</si>
  <si>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</si>
  <si>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</si>
  <si>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</si>
  <si>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</si>
  <si>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</si>
  <si>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</si>
  <si>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</si>
  <si>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</si>
  <si>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</si>
  <si>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</si>
  <si>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</si>
  <si>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</si>
  <si>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</si>
  <si>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</si>
  <si>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</si>
  <si>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</si>
  <si>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</si>
  <si>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</si>
  <si>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</si>
  <si>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</si>
  <si>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</si>
  <si>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</si>
  <si>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</si>
  <si>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</si>
  <si>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</si>
  <si>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</si>
  <si>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</si>
  <si>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</si>
  <si>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</si>
  <si>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</si>
  <si>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</si>
  <si>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</si>
  <si>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</si>
  <si>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</si>
  <si>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</si>
  <si>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</si>
  <si>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</si>
  <si>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</si>
  <si>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</si>
  <si>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</si>
  <si>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</si>
  <si>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</si>
  <si>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</si>
  <si>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</si>
  <si>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</si>
  <si>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</si>
  <si>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</si>
  <si>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</si>
  <si>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</si>
  <si>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</si>
  <si>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</si>
  <si>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</si>
  <si>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</si>
  <si>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</si>
  <si>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</si>
  <si>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</si>
  <si>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</si>
  <si>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</si>
  <si>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</si>
  <si>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</si>
  <si>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</si>
  <si>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</si>
  <si>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</si>
  <si>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</si>
  <si>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</si>
  <si>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</si>
  <si>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</si>
  <si>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</si>
  <si>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</si>
  <si>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</si>
  <si>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</si>
  <si>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</si>
  <si>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</si>
  <si>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</si>
  <si>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</si>
  <si>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</si>
  <si>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</si>
  <si>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</si>
  <si>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</si>
  <si>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</si>
  <si>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</si>
  <si>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</si>
  <si>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</si>
  <si>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</si>
  <si>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</si>
  <si>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</si>
  <si>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</si>
  <si>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</si>
  <si>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</si>
  <si>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</si>
  <si>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</si>
  <si>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</si>
  <si>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</si>
  <si>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</si>
  <si>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</si>
  <si>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</si>
  <si>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</si>
  <si>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</si>
  <si>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</si>
  <si>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</si>
  <si>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</si>
  <si>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</si>
  <si>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</si>
  <si>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</si>
  <si>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</si>
  <si>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</si>
  <si>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</si>
  <si>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</si>
  <si>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</si>
  <si>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</si>
  <si>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</si>
  <si>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</si>
  <si>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</si>
  <si>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</si>
  <si>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</si>
  <si>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</si>
  <si>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</si>
  <si>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</si>
  <si>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</si>
  <si>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</si>
  <si>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</si>
  <si>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</si>
  <si>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</si>
  <si>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</si>
  <si>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</si>
  <si>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</si>
  <si>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</si>
  <si>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</si>
  <si>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</si>
  <si>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</si>
  <si>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</si>
  <si>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</si>
  <si>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</si>
  <si>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</si>
  <si>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</si>
  <si>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</si>
  <si>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</si>
  <si>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</si>
  <si>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</si>
  <si>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</si>
  <si>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</si>
  <si>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</si>
  <si>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</si>
  <si>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</si>
  <si>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</si>
  <si>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</si>
  <si>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</si>
  <si>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</si>
  <si>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</si>
  <si>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</si>
  <si>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</si>
  <si>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</si>
  <si>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</si>
  <si>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</si>
  <si>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</si>
  <si>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</si>
  <si>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</si>
  <si>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</si>
  <si>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</si>
  <si>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</si>
  <si>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</si>
  <si>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</si>
  <si>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</si>
  <si>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</si>
  <si>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</si>
  <si>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</si>
  <si>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</si>
  <si>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</si>
  <si>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</si>
  <si>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</si>
  <si>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</si>
  <si>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</si>
  <si>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</si>
  <si>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</si>
  <si>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</si>
  <si>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</si>
  <si>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</si>
  <si>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</si>
  <si>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</si>
  <si>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</si>
  <si>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</si>
  <si>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</si>
  <si>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</si>
  <si>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</si>
  <si>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</si>
  <si>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</si>
  <si>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</si>
  <si>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</si>
  <si>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</si>
  <si>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</si>
  <si>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</si>
  <si>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</si>
  <si>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</si>
  <si>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</si>
  <si>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</si>
  <si>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</si>
  <si>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</si>
  <si>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</si>
  <si>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</si>
  <si>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</si>
  <si>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</si>
  <si>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</si>
  <si>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</si>
  <si>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</si>
  <si>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</si>
  <si>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</si>
  <si>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</si>
  <si>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</si>
  <si>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</si>
  <si>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</si>
  <si>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</si>
  <si>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</si>
  <si>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</si>
  <si>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</si>
  <si>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</si>
  <si>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</si>
  <si>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</si>
  <si>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</si>
  <si>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</si>
  <si>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</si>
  <si>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</si>
  <si>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</si>
  <si>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</si>
  <si>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</si>
  <si>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</si>
  <si>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</si>
  <si>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</si>
  <si>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</si>
  <si>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</si>
  <si>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</si>
  <si>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</si>
  <si>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</si>
  <si>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</si>
  <si>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</si>
  <si>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</si>
  <si>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</si>
  <si>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</si>
  <si>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</si>
  <si>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</si>
  <si>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</si>
  <si>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</si>
  <si>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</si>
  <si>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</si>
  <si>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</si>
  <si>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</si>
  <si>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</si>
  <si>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</si>
  <si>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</si>
  <si>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</si>
  <si>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</si>
  <si>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</si>
  <si>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</si>
  <si>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</si>
  <si>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</si>
  <si>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</si>
  <si>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</si>
  <si>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</si>
  <si>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</si>
  <si>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</si>
  <si>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</si>
  <si>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</si>
  <si>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</si>
  <si>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</si>
  <si>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</si>
  <si>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</si>
  <si>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</si>
  <si>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</si>
  <si>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</si>
  <si>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</si>
  <si>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</si>
  <si>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</si>
  <si>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</si>
  <si>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</si>
  <si>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</si>
  <si>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</si>
  <si>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</si>
  <si>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</si>
  <si>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</si>
  <si>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</si>
  <si>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</si>
  <si>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</si>
  <si>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</si>
  <si>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</si>
  <si>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</si>
  <si>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</si>
  <si>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</si>
  <si>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</si>
  <si>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</si>
  <si>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</si>
  <si>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</si>
  <si>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</si>
  <si>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</si>
  <si>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</si>
  <si>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</si>
  <si>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</si>
  <si>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</si>
  <si>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</si>
  <si>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</si>
  <si>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</si>
  <si>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</si>
  <si>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</si>
  <si>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</si>
  <si>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</si>
  <si>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</si>
  <si>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</si>
  <si>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</si>
  <si>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</si>
  <si>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</si>
  <si>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</si>
  <si>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</si>
  <si>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</si>
  <si>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</si>
  <si>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</si>
  <si>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</si>
  <si>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</si>
  <si>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</si>
  <si>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</si>
  <si>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</si>
  <si>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</si>
  <si>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</si>
  <si>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</si>
  <si>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</si>
  <si>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</si>
  <si>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</si>
  <si>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</si>
  <si>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</si>
  <si>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</si>
  <si>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</si>
  <si>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</si>
  <si>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</si>
  <si>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</si>
  <si>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</si>
  <si>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</si>
  <si>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</si>
  <si>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</si>
  <si>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</si>
  <si>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</si>
  <si>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</si>
  <si>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</si>
  <si>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</si>
  <si>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</si>
  <si>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</si>
  <si>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</si>
  <si>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</si>
  <si>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</si>
  <si>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</si>
  <si>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</si>
  <si>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</si>
  <si>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</si>
  <si>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</si>
  <si>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</si>
  <si>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</si>
  <si>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</si>
  <si>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</si>
  <si>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</si>
  <si>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</si>
  <si>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</si>
  <si>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</si>
  <si>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</si>
  <si>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</si>
  <si>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</si>
  <si>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</si>
  <si>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</si>
  <si>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</si>
  <si>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</si>
  <si>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</si>
  <si>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</si>
  <si>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</si>
  <si>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</si>
  <si>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</si>
  <si>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</si>
  <si>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</si>
  <si>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</si>
  <si>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</si>
  <si>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</si>
  <si>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</si>
  <si>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</si>
  <si>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</si>
  <si>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</si>
  <si>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</si>
  <si>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</si>
  <si>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</si>
  <si>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</si>
  <si>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</si>
  <si>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</si>
  <si>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</si>
  <si>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</si>
  <si>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</si>
  <si>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</si>
  <si>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</si>
  <si>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</si>
  <si>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</si>
  <si>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</si>
  <si>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</si>
  <si>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</si>
  <si>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</si>
  <si>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</si>
  <si>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</si>
  <si>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</si>
  <si>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</si>
  <si>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</si>
  <si>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</si>
  <si>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</si>
  <si>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</si>
  <si>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</si>
  <si>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</si>
  <si>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</si>
  <si>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</si>
  <si>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</si>
  <si>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</si>
  <si>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</si>
  <si>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</si>
  <si>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</si>
  <si>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</si>
  <si>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</si>
  <si>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</si>
  <si>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</si>
  <si>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</si>
  <si>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</si>
  <si>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</si>
  <si>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</si>
  <si>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</si>
  <si>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</si>
  <si>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</si>
  <si>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</si>
  <si>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</si>
  <si>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</si>
  <si>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</si>
  <si>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</si>
  <si>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</si>
  <si>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</si>
  <si>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</si>
  <si>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</si>
  <si>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</si>
  <si>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</si>
  <si>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</si>
  <si>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</si>
  <si>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</si>
  <si>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</si>
  <si>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</si>
  <si>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</si>
  <si>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</si>
  <si>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</si>
  <si>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</si>
  <si>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</si>
  <si>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</si>
  <si>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</si>
  <si>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</si>
  <si>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</si>
  <si>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</si>
  <si>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</si>
  <si>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</si>
  <si>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</si>
  <si>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</si>
  <si>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</si>
  <si>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</si>
  <si>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</si>
  <si>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</si>
  <si>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</si>
  <si>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</si>
  <si>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</si>
  <si>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</si>
  <si>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</si>
  <si>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</si>
  <si>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</si>
  <si>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</si>
  <si>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</si>
  <si>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</si>
  <si>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</si>
  <si>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</si>
  <si>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</si>
  <si>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</si>
  <si>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</si>
  <si>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</si>
  <si>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</si>
  <si>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</si>
  <si>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</si>
  <si>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</si>
  <si>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</si>
  <si>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</si>
  <si>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</si>
  <si>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</si>
  <si>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</si>
  <si>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</si>
  <si>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</si>
  <si>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</si>
  <si>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</si>
  <si>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</si>
  <si>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</si>
  <si>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</si>
  <si>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</si>
  <si>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</si>
  <si>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</si>
  <si>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</si>
  <si>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</si>
  <si>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</si>
  <si>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</si>
  <si>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</si>
  <si>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</si>
  <si>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</si>
  <si>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</si>
  <si>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</si>
  <si>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</si>
  <si>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</si>
  <si>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</si>
  <si>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</si>
  <si>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</si>
  <si>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</si>
  <si>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</si>
  <si>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</si>
  <si>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</si>
  <si>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</si>
  <si>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</si>
  <si>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</si>
  <si>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</si>
  <si>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</si>
  <si>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</si>
  <si>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</si>
  <si>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</si>
  <si>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</si>
  <si>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</si>
  <si>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</si>
  <si>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</si>
  <si>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</si>
  <si>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</si>
  <si>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</si>
  <si>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</si>
  <si>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</si>
  <si>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</si>
  <si>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</si>
  <si>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</si>
  <si>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</si>
  <si>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</si>
  <si>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</si>
  <si>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</si>
  <si>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</si>
  <si>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</si>
  <si>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</si>
  <si>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</si>
  <si>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</si>
  <si>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</si>
  <si>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</si>
  <si>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</si>
  <si>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</si>
  <si>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</si>
  <si>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</si>
  <si>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</si>
  <si>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</si>
  <si>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</si>
  <si>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</si>
  <si>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</si>
  <si>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</si>
  <si>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</si>
  <si>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</si>
  <si>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</si>
  <si>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</si>
  <si>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</si>
  <si>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</si>
  <si>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</si>
  <si>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</si>
  <si>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</si>
  <si>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</si>
  <si>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</si>
  <si>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</si>
  <si>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</si>
  <si>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</si>
  <si>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</si>
  <si>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</si>
  <si>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</si>
  <si>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</si>
  <si>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</si>
  <si>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</si>
  <si>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</si>
  <si>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</si>
  <si>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</si>
  <si>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</si>
  <si>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</si>
  <si>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</si>
  <si>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</si>
  <si>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</si>
  <si>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</si>
  <si>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</si>
  <si>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</si>
  <si>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</si>
  <si>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</si>
  <si>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</si>
  <si>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</si>
  <si>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</si>
  <si>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</si>
  <si>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</si>
  <si>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</si>
  <si>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</si>
  <si>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</si>
  <si>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</si>
  <si>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</si>
  <si>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</si>
  <si>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</si>
  <si>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</si>
  <si>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</si>
  <si>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</si>
  <si>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</si>
  <si>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</si>
  <si>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</si>
  <si>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</si>
  <si>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</si>
  <si>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</si>
  <si>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</si>
  <si>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</si>
  <si>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</si>
  <si>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</si>
  <si>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</si>
  <si>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</si>
  <si>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</si>
  <si>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</si>
  <si>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</si>
  <si>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</si>
  <si>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</si>
  <si>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</si>
  <si>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</si>
  <si>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</si>
  <si>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</si>
  <si>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</si>
  <si>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</si>
  <si>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</si>
  <si>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</si>
  <si>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</si>
  <si>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</si>
  <si>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</si>
  <si>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</si>
  <si>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</si>
  <si>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</si>
  <si>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</si>
  <si>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</si>
  <si>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</si>
  <si>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</si>
  <si>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</si>
  <si>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</si>
  <si>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</si>
  <si>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</si>
  <si>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</si>
  <si>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</si>
  <si>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</si>
  <si>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</si>
  <si>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</si>
  <si>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</si>
  <si>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</si>
  <si>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</si>
  <si>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</si>
  <si>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</si>
  <si>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</si>
  <si>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</si>
  <si>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</si>
  <si>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</si>
  <si>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</si>
  <si>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</si>
  <si>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</si>
  <si>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</si>
  <si>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</si>
  <si>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</si>
  <si>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</si>
  <si>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</si>
  <si>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</si>
  <si>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</si>
  <si>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</si>
  <si>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</si>
  <si>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</si>
  <si>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</si>
  <si>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</si>
  <si>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</si>
  <si>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</si>
  <si>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</si>
  <si>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</si>
  <si>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</si>
  <si>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</si>
  <si>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</si>
  <si>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</si>
  <si>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</si>
  <si>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</si>
  <si>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</si>
  <si>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</si>
  <si>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</si>
  <si>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</si>
  <si>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</si>
  <si>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</si>
  <si>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</si>
  <si>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</si>
  <si>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</si>
  <si>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</si>
  <si>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</si>
  <si>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</si>
  <si>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</si>
  <si>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</si>
  <si>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</si>
  <si>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</si>
  <si>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</si>
  <si>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</si>
  <si>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</si>
  <si>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</si>
  <si>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</si>
  <si>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</si>
  <si>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</si>
  <si>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</si>
  <si>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</si>
  <si>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</si>
  <si>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</si>
  <si>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</si>
  <si>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</si>
  <si>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</si>
  <si>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</si>
  <si>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</si>
  <si>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</si>
  <si>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</si>
  <si>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</si>
  <si>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</si>
  <si>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</si>
  <si>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</si>
  <si>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</si>
  <si>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</si>
  <si>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</si>
  <si>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</si>
  <si>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</si>
  <si>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</si>
  <si>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</si>
  <si>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</si>
  <si>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</si>
  <si>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</si>
  <si>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</si>
  <si>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</si>
  <si>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</si>
  <si>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</si>
  <si>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</si>
  <si>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</si>
  <si>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</si>
  <si>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</si>
  <si>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</si>
  <si>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</si>
  <si>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</si>
  <si>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</si>
  <si>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</si>
  <si>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</si>
  <si>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</si>
  <si>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</si>
  <si>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</si>
  <si>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</si>
  <si>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</si>
  <si>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</si>
  <si>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</si>
  <si>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</si>
  <si>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</si>
  <si>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</si>
  <si>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</si>
  <si>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</si>
  <si>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</si>
  <si>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</si>
  <si>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</si>
  <si>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</si>
  <si>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</si>
  <si>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</si>
  <si>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</si>
  <si>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</si>
  <si>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</si>
  <si>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</si>
  <si>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</si>
  <si>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</si>
  <si>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</si>
  <si>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</si>
  <si>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</si>
  <si>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</si>
  <si>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</si>
  <si>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</si>
  <si>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</si>
  <si>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</si>
  <si>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</si>
  <si>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</si>
  <si>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</si>
  <si>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</si>
  <si>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</si>
  <si>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</si>
  <si>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</si>
  <si>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</si>
  <si>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</si>
  <si>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</si>
  <si>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</si>
  <si>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</si>
  <si>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</si>
  <si>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</si>
  <si>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</si>
  <si>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</si>
  <si>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</si>
  <si>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</si>
  <si>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</si>
  <si>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</si>
  <si>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</si>
  <si>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</si>
  <si>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</si>
  <si>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</si>
  <si>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</si>
  <si>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</si>
  <si>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</si>
  <si>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</si>
  <si>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</si>
  <si>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</si>
  <si>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</si>
  <si>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</si>
  <si>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</si>
  <si>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</si>
  <si>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</si>
  <si>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</si>
  <si>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</si>
  <si>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</si>
  <si>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</si>
  <si>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</si>
  <si>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</si>
  <si>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</si>
  <si>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</si>
  <si>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</si>
  <si>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</si>
  <si>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</si>
  <si>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</si>
  <si>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</si>
  <si>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</si>
  <si>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</si>
  <si>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</si>
  <si>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</si>
  <si>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</si>
  <si>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</si>
  <si>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</si>
  <si>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</si>
  <si>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</si>
  <si>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</si>
  <si>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</si>
  <si>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</si>
  <si>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</si>
  <si>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</si>
  <si>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</si>
  <si>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</si>
  <si>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</si>
  <si>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</si>
  <si>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</si>
  <si>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</si>
  <si>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</si>
  <si>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</si>
  <si>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</si>
  <si>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</si>
  <si>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</si>
  <si>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</si>
  <si>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</si>
  <si>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</si>
  <si>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</si>
  <si>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</si>
  <si>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</si>
  <si>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</si>
  <si>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</si>
  <si>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</si>
  <si>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</si>
  <si>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</si>
  <si>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</si>
  <si>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</si>
  <si>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</si>
  <si>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</si>
  <si>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</si>
  <si>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</si>
  <si>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</si>
  <si>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</si>
  <si>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</si>
  <si>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</si>
  <si>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</si>
  <si>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</si>
  <si>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</si>
  <si>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</si>
  <si>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</si>
  <si>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</si>
  <si>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</si>
  <si>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</si>
  <si>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</si>
  <si>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</si>
  <si>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</si>
  <si>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</si>
  <si>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</si>
  <si>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</si>
  <si>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</si>
  <si>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</si>
  <si>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</si>
  <si>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</si>
  <si>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</si>
  <si>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</si>
  <si>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</si>
  <si>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</si>
  <si>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</si>
  <si>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</si>
  <si>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</si>
  <si>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</si>
  <si>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</si>
  <si>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</si>
  <si>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</si>
  <si>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</si>
  <si>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</si>
  <si>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</si>
  <si>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</si>
  <si>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</si>
  <si>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</si>
  <si>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</si>
  <si>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</si>
  <si>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</si>
  <si>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</si>
  <si>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</si>
  <si>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</si>
  <si>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</si>
  <si>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</si>
  <si>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</si>
  <si>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</si>
  <si>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</si>
  <si>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</si>
  <si>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</si>
  <si>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</si>
  <si>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</si>
  <si>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</si>
  <si>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</si>
  <si>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</si>
  <si>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</si>
  <si>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</si>
  <si>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</si>
  <si>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</si>
  <si>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</si>
  <si>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</si>
  <si>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</si>
  <si>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</si>
  <si>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</si>
  <si>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</si>
  <si>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</si>
  <si>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</si>
  <si>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</si>
  <si>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</si>
  <si>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</si>
  <si>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</si>
  <si>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</si>
  <si>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</si>
  <si>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</si>
  <si>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</si>
  <si>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</si>
  <si>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</si>
  <si>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</si>
  <si>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</si>
  <si>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</si>
  <si>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</si>
  <si>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</si>
  <si>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</si>
  <si>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</si>
  <si>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</si>
  <si>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</si>
  <si>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</si>
  <si>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</si>
  <si>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</si>
  <si>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</si>
  <si>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</si>
  <si>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</si>
  <si>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</si>
  <si>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</si>
  <si>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</si>
  <si>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</si>
  <si>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</si>
  <si>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</si>
  <si>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</si>
  <si>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</si>
  <si>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</si>
  <si>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</si>
  <si>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</si>
  <si>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</si>
  <si>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</si>
  <si>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</si>
  <si>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</si>
  <si>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</si>
  <si>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</si>
  <si>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</si>
  <si>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</si>
  <si>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</si>
  <si>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</si>
  <si>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</si>
  <si>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</si>
  <si>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</si>
  <si>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</si>
  <si>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</si>
  <si>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</si>
  <si>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</si>
  <si>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</si>
  <si>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</si>
  <si>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</si>
  <si>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</si>
  <si>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</si>
  <si>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</si>
  <si>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</si>
  <si>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</si>
  <si>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</si>
  <si>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</si>
  <si>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</si>
  <si>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</si>
  <si>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</si>
  <si>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</si>
  <si>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</si>
  <si>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</si>
  <si>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</si>
  <si>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</si>
  <si>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</si>
  <si>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</si>
  <si>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</si>
  <si>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</si>
  <si>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</si>
  <si>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</si>
  <si>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</si>
  <si>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</si>
  <si>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</si>
  <si>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</si>
  <si>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</si>
  <si>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</si>
  <si>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</si>
  <si>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</si>
  <si>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</si>
  <si>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</si>
  <si>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</si>
  <si>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</si>
  <si>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</si>
  <si>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</si>
  <si>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</si>
  <si>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</si>
  <si>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</si>
  <si>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</si>
  <si>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</si>
  <si>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</si>
  <si>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</si>
  <si>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</si>
  <si>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</si>
  <si>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</si>
  <si>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</si>
  <si>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</si>
  <si>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</si>
  <si>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</si>
  <si>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</si>
  <si>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</si>
  <si>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</si>
  <si>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</si>
  <si>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</si>
  <si>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</si>
  <si>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</si>
  <si>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</si>
  <si>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</si>
  <si>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</si>
  <si>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</si>
  <si>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</si>
  <si>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</si>
  <si>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</si>
  <si>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</si>
  <si>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</si>
  <si>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</si>
  <si>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</si>
  <si>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</si>
  <si>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</si>
  <si>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</si>
  <si>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</si>
  <si>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</si>
  <si>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</si>
  <si>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</si>
  <si>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</si>
  <si>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</si>
  <si>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</si>
  <si>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</si>
  <si>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</si>
  <si>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</si>
  <si>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</si>
  <si>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</si>
  <si>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</si>
  <si>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</si>
  <si>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</si>
  <si>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</si>
  <si>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</si>
  <si>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</si>
  <si>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</si>
  <si>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</si>
  <si>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</si>
  <si>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</si>
  <si>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</si>
  <si>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</si>
  <si>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</si>
  <si>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</si>
  <si>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</si>
  <si>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</si>
  <si>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</si>
  <si>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</si>
  <si>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</si>
  <si>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</si>
  <si>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</si>
  <si>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</si>
  <si>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</si>
  <si>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</si>
  <si>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</si>
  <si>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</si>
  <si>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</si>
  <si>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</si>
  <si>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</si>
  <si>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</si>
  <si>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</si>
  <si>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</si>
  <si>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</si>
  <si>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</si>
  <si>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</si>
  <si>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</si>
  <si>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</si>
  <si>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</si>
  <si>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</si>
  <si>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</si>
  <si>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</si>
  <si>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</si>
  <si>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</si>
  <si>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</si>
  <si>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</si>
  <si>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</si>
  <si>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</si>
  <si>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</si>
  <si>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</si>
  <si>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</si>
  <si>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</si>
  <si>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</si>
  <si>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</si>
  <si>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</si>
  <si>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</si>
  <si>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</si>
  <si>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</si>
  <si>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</si>
  <si>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</si>
  <si>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</si>
  <si>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</si>
  <si>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</si>
  <si>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</si>
  <si>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</si>
  <si>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</si>
  <si>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</si>
  <si>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</si>
  <si>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</si>
  <si>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</si>
  <si>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</si>
  <si>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</si>
  <si>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</si>
  <si>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</si>
  <si>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</si>
  <si>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</si>
  <si>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</si>
  <si>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</si>
  <si>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</si>
  <si>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</si>
  <si>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</si>
  <si>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</si>
  <si>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</si>
  <si>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</si>
  <si>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</si>
  <si>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</si>
  <si>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</si>
  <si>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</si>
  <si>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</si>
  <si>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</si>
  <si>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</si>
  <si>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</si>
  <si>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</si>
  <si>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</si>
  <si>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</si>
  <si>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</si>
  <si>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</si>
  <si>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</si>
  <si>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</si>
  <si>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</si>
  <si>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</si>
  <si>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</si>
  <si>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</si>
  <si>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</si>
  <si>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</si>
  <si>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</si>
  <si>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</si>
  <si>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</si>
  <si>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</si>
  <si>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</si>
  <si>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</si>
  <si>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</si>
  <si>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</si>
  <si>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</si>
  <si>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</si>
  <si>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</si>
  <si>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</si>
  <si>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</si>
  <si>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</si>
  <si>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</si>
  <si>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</si>
  <si>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</si>
  <si>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</si>
  <si>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</si>
  <si>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</si>
  <si>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</si>
  <si>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</si>
  <si>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</si>
  <si>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</si>
  <si>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</si>
  <si>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</si>
  <si>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</si>
  <si>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</si>
  <si>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</si>
  <si>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</si>
  <si>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</si>
  <si>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</si>
  <si>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</si>
  <si>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</si>
  <si>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</si>
  <si>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</si>
  <si>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</si>
  <si>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</si>
  <si>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</si>
  <si>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</si>
  <si>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</si>
  <si>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</si>
  <si>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</si>
  <si>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</si>
  <si>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</si>
  <si>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</si>
  <si>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</si>
  <si>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</si>
  <si>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</si>
  <si>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</si>
  <si>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</si>
  <si>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</si>
  <si>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</si>
  <si>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</si>
  <si>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</si>
  <si>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</si>
  <si>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</si>
  <si>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</si>
  <si>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</si>
  <si>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</si>
  <si>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</si>
  <si>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</si>
  <si>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</si>
  <si>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</si>
  <si>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</si>
  <si>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</si>
  <si>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</si>
  <si>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</si>
  <si>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</si>
  <si>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</si>
  <si>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</si>
  <si>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</si>
  <si>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</si>
  <si>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</si>
  <si>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</si>
  <si>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</si>
  <si>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</si>
  <si>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</si>
  <si>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</si>
  <si>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</si>
  <si>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</si>
  <si>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</si>
  <si>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</si>
  <si>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</si>
  <si>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</si>
  <si>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</si>
  <si>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</si>
  <si>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</si>
  <si>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</si>
  <si>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</si>
  <si>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</si>
  <si>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</si>
  <si>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</si>
  <si>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</si>
  <si>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</si>
  <si>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</si>
  <si>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</si>
  <si>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</si>
  <si>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</si>
  <si>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</si>
  <si>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</si>
  <si>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</si>
  <si>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</si>
  <si>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</si>
  <si>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</si>
  <si>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</si>
  <si>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</si>
  <si>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</si>
  <si>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</si>
  <si>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</si>
  <si>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</si>
  <si>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</si>
  <si>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</si>
  <si>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</si>
  <si>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</si>
  <si>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</si>
  <si>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</si>
  <si>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</si>
  <si>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</si>
  <si>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</si>
  <si>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</si>
  <si>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</si>
  <si>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</si>
  <si>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</si>
  <si>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</si>
  <si>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</si>
  <si>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</si>
  <si>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</si>
  <si>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</si>
  <si>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</si>
  <si>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</si>
  <si>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</si>
  <si>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</si>
  <si>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</si>
  <si>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</si>
  <si>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</si>
  <si>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</si>
  <si>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</si>
  <si>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</si>
  <si>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</si>
  <si>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</si>
  <si>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</si>
  <si>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</si>
  <si>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</si>
  <si>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</si>
  <si>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</si>
  <si>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</si>
  <si>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</si>
  <si>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</si>
  <si>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</si>
  <si>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</si>
  <si>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</si>
  <si>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</si>
  <si>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</si>
  <si>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</si>
  <si>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</si>
  <si>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</si>
  <si>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</si>
  <si>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</si>
  <si>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</si>
  <si>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</si>
  <si>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</si>
  <si>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</si>
  <si>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</si>
  <si>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</si>
  <si>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</si>
  <si>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</si>
  <si>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</si>
  <si>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</si>
  <si>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</si>
  <si>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</si>
  <si>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</si>
  <si>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</si>
  <si>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</si>
  <si>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</si>
  <si>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</si>
  <si>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</si>
  <si>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</si>
  <si>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</si>
  <si>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</si>
  <si>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</si>
  <si>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</si>
  <si>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</si>
  <si>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</si>
  <si>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</si>
  <si>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</si>
  <si>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</si>
  <si>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</si>
  <si>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</si>
  <si>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</si>
  <si>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</si>
  <si>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</si>
  <si>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</si>
  <si>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</si>
  <si>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</si>
  <si>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</si>
  <si>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</si>
  <si>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</si>
  <si>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</si>
  <si>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</si>
  <si>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</si>
  <si>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</si>
  <si>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</si>
  <si>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</si>
  <si>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</si>
  <si>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</si>
  <si>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</si>
  <si>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</si>
  <si>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</si>
  <si>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</si>
  <si>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</si>
  <si>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</si>
  <si>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</si>
  <si>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</si>
  <si>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</si>
  <si>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</si>
  <si>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</si>
  <si>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</si>
  <si>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</si>
  <si>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</si>
  <si>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</si>
  <si>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</si>
  <si>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</si>
  <si>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</si>
  <si>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</si>
  <si>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</si>
  <si>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</si>
  <si>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</si>
  <si>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</si>
  <si>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</si>
  <si>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</si>
  <si>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</si>
  <si>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</si>
  <si>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</si>
  <si>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</si>
  <si>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</si>
  <si>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</si>
  <si>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</si>
  <si>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</si>
  <si>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</si>
  <si>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</si>
  <si>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</si>
  <si>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</si>
  <si>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</si>
  <si>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</si>
  <si>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</si>
  <si>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</si>
  <si>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</si>
  <si>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</si>
  <si>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</si>
  <si>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</si>
  <si>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</si>
  <si>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</si>
  <si>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</si>
  <si>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</si>
  <si>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</si>
  <si>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</si>
  <si>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</si>
  <si>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</si>
  <si>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</si>
  <si>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</si>
  <si>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</si>
  <si>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</si>
  <si>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</si>
  <si>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</si>
  <si>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</si>
  <si>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</si>
  <si>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</si>
  <si>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</si>
  <si>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</si>
  <si>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</si>
  <si>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</si>
  <si>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</si>
  <si>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</si>
  <si>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</si>
  <si>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</si>
  <si>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</si>
  <si>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</si>
  <si>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</si>
  <si>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</si>
  <si>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</si>
  <si>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</si>
  <si>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</si>
  <si>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</si>
  <si>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</si>
  <si>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</si>
  <si>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</si>
  <si>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</si>
  <si>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</si>
  <si>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</si>
  <si>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</si>
  <si>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</si>
  <si>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</si>
  <si>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</si>
  <si>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</si>
  <si>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</si>
  <si>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</si>
  <si>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</si>
  <si>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</si>
  <si>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</si>
  <si>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</si>
  <si>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</si>
  <si>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</si>
  <si>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</si>
  <si>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</si>
  <si>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</si>
  <si>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</si>
  <si>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</si>
  <si>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</si>
  <si>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</si>
  <si>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</si>
  <si>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</si>
  <si>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</si>
  <si>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</si>
  <si>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</si>
  <si>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</si>
  <si>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</si>
  <si>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</si>
  <si>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</si>
  <si>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</si>
  <si>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</si>
  <si>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</si>
  <si>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</si>
  <si>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</si>
  <si>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</si>
  <si>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</si>
  <si>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</si>
  <si>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</si>
  <si>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</si>
  <si>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</si>
  <si>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</si>
  <si>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</si>
  <si>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</si>
  <si>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</si>
  <si>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</si>
  <si>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</si>
  <si>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</si>
  <si>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</si>
  <si>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</si>
  <si>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</si>
  <si>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</si>
  <si>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</si>
  <si>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</si>
  <si>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</si>
  <si>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</si>
  <si>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</si>
  <si>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</si>
  <si>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</si>
  <si>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</si>
  <si>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</si>
  <si>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</si>
  <si>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</si>
  <si>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</si>
  <si>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</si>
  <si>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</si>
  <si>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</si>
  <si>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</si>
  <si>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</si>
  <si>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</si>
  <si>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</si>
  <si>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</si>
  <si>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</si>
  <si>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</si>
  <si>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</si>
  <si>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</si>
  <si>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</si>
  <si>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</si>
  <si>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</si>
  <si>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</si>
  <si>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</si>
  <si>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</si>
  <si>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</si>
  <si>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</si>
  <si>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</si>
  <si>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</si>
  <si>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</si>
  <si>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</si>
  <si>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</si>
  <si>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</si>
  <si>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</si>
  <si>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</si>
  <si>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</si>
  <si>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</si>
  <si>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</si>
  <si>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</si>
  <si>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</si>
  <si>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</si>
  <si>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</si>
  <si>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</si>
  <si>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</si>
  <si>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</si>
  <si>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</si>
  <si>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</si>
  <si>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</si>
  <si>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</si>
  <si>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</si>
  <si>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</si>
  <si>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</si>
  <si>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</si>
  <si>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</si>
  <si>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</si>
  <si>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</si>
  <si>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</si>
  <si>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</si>
  <si>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</si>
  <si>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</si>
  <si>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</si>
  <si>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</si>
  <si>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</si>
  <si>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</si>
  <si>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</si>
  <si>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</si>
  <si>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</si>
  <si>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</si>
  <si>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</si>
  <si>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</si>
  <si>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</si>
  <si>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</si>
  <si>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</si>
  <si>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</si>
  <si>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</si>
  <si>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</si>
  <si>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</si>
  <si>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</si>
  <si>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</si>
  <si>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</si>
  <si>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</si>
  <si>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</si>
  <si>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</si>
  <si>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</si>
  <si>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</si>
  <si>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</si>
  <si>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</si>
  <si>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</si>
  <si>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</si>
  <si>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</si>
  <si>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</si>
  <si>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</si>
  <si>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</si>
  <si>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</si>
  <si>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</si>
  <si>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</si>
  <si>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</si>
  <si>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</si>
  <si>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</si>
  <si>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</si>
  <si>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</si>
  <si>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</si>
  <si>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</si>
  <si>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</si>
  <si>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</si>
  <si>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</si>
  <si>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</si>
  <si>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</si>
  <si>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</si>
  <si>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</si>
  <si>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</si>
  <si>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</si>
  <si>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</si>
  <si>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</si>
  <si>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</si>
  <si>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</si>
  <si>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</si>
  <si>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</si>
  <si>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</si>
  <si>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</si>
  <si>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</si>
  <si>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</si>
  <si>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</si>
  <si>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</si>
  <si>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</si>
  <si>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</si>
  <si>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</si>
  <si>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</si>
  <si>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</si>
  <si>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</si>
  <si>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</si>
  <si>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</si>
  <si>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</si>
  <si>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</si>
  <si>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</si>
  <si>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</si>
  <si>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</si>
  <si>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</si>
  <si>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</si>
  <si>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</si>
  <si>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</si>
  <si>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</si>
  <si>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</si>
  <si>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</si>
  <si>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</si>
  <si>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</si>
  <si>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</si>
  <si>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</si>
  <si>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</si>
  <si>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</si>
  <si>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</si>
  <si>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</si>
  <si>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</si>
  <si>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</si>
  <si>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</si>
  <si>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</si>
  <si>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</si>
  <si>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</si>
  <si>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</si>
  <si>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</si>
  <si>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</si>
  <si>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</si>
  <si>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</si>
  <si>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</si>
  <si>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</si>
  <si>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</si>
  <si>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</si>
  <si>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</si>
  <si>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</si>
  <si>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</si>
  <si>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</si>
  <si>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</si>
  <si>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</si>
  <si>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</si>
  <si>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</si>
  <si>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</si>
  <si>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</si>
  <si>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</si>
  <si>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</si>
  <si>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</si>
  <si>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</si>
  <si>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</si>
  <si>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</si>
  <si>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</si>
  <si>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</si>
  <si>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</si>
  <si>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</si>
  <si>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</si>
  <si>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</si>
  <si>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</si>
  <si>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</si>
  <si>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</si>
  <si>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</si>
  <si>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</si>
  <si>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</si>
  <si>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</si>
  <si>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</si>
  <si>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</si>
  <si>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</si>
  <si>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</si>
  <si>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</si>
  <si>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</si>
  <si>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</si>
  <si>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</si>
  <si>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</si>
  <si>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</si>
  <si>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</si>
  <si>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</si>
  <si>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</si>
  <si>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</si>
  <si>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</si>
  <si>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</si>
  <si>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</si>
  <si>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</si>
  <si>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</si>
  <si>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</si>
  <si>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</si>
  <si>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</si>
  <si>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</si>
  <si>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</si>
  <si>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</si>
  <si>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</si>
  <si>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</si>
  <si>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</si>
  <si>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</si>
  <si>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</si>
  <si>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</si>
  <si>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</si>
  <si>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</si>
  <si>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</si>
  <si>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</si>
  <si>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</si>
  <si>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</si>
  <si>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</si>
  <si>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</si>
  <si>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</si>
  <si>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</si>
  <si>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</si>
  <si>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</si>
  <si>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</si>
  <si>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</si>
  <si>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</si>
  <si>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</si>
  <si>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</si>
  <si>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</si>
  <si>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</si>
  <si>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</si>
  <si>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</si>
  <si>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</si>
  <si>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</si>
  <si>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</si>
  <si>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</si>
  <si>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</si>
  <si>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</si>
  <si>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</si>
  <si>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</si>
  <si>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</si>
  <si>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</si>
  <si>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</si>
  <si>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</si>
  <si>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</si>
  <si>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</si>
  <si>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</si>
  <si>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</si>
  <si>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</si>
  <si>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</si>
  <si>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</si>
  <si>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</si>
  <si>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</si>
  <si>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</si>
  <si>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</si>
  <si>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</si>
  <si>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</si>
  <si>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</si>
  <si>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</si>
  <si>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</si>
  <si>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</si>
  <si>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</si>
  <si>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</si>
  <si>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</si>
  <si>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</si>
  <si>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</si>
  <si>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</si>
  <si>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</si>
  <si>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</si>
  <si>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</si>
  <si>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</si>
  <si>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</si>
  <si>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</si>
  <si>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</si>
  <si>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</si>
  <si>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</si>
  <si>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</si>
  <si>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</si>
  <si>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</si>
  <si>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</si>
  <si>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</si>
  <si>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</si>
  <si>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</si>
  <si>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</si>
  <si>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</si>
  <si>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</si>
  <si>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</si>
  <si>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</si>
  <si>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</si>
  <si>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</si>
  <si>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</si>
  <si>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</si>
  <si>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</si>
  <si>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</si>
  <si>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</si>
  <si>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</si>
  <si>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</si>
  <si>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</si>
  <si>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</si>
  <si>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</si>
  <si>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</si>
  <si>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</si>
  <si>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</si>
  <si>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</si>
  <si>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</si>
  <si>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</si>
  <si>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</si>
  <si>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</si>
  <si>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</si>
  <si>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</si>
  <si>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</si>
  <si>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</si>
  <si>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</si>
  <si>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</si>
  <si>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</si>
  <si>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</si>
  <si>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</si>
  <si>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</si>
  <si>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</si>
  <si>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</si>
  <si>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</si>
  <si>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</si>
  <si>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</si>
  <si>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</si>
  <si>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</si>
  <si>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</si>
  <si>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</si>
  <si>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</si>
  <si>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</si>
  <si>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</si>
  <si>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</si>
  <si>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</si>
  <si>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</si>
  <si>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</si>
  <si>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</si>
  <si>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</si>
  <si>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</si>
  <si>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</si>
  <si>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</si>
  <si>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</si>
  <si>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</si>
  <si>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</si>
  <si>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</si>
  <si>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</si>
  <si>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</si>
  <si>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</si>
  <si>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</si>
  <si>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</si>
  <si>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</si>
  <si>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</si>
  <si>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</si>
  <si>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</si>
  <si>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</si>
  <si>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</si>
  <si>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</si>
  <si>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</si>
  <si>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</si>
  <si>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</si>
  <si>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</si>
  <si>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</si>
  <si>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</si>
  <si>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</si>
  <si>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</si>
  <si>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</si>
  <si>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</si>
  <si>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</si>
  <si>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</si>
  <si>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</si>
  <si>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</si>
  <si>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</si>
  <si>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</si>
  <si>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</si>
  <si>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</si>
  <si>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</si>
  <si>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</si>
  <si>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</si>
  <si>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</si>
  <si>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</si>
  <si>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</si>
  <si>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</si>
  <si>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</si>
  <si>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</si>
  <si>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</si>
  <si>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</si>
  <si>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</si>
  <si>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</si>
  <si>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</si>
  <si>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</si>
  <si>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</si>
  <si>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</si>
  <si>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</si>
  <si>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</si>
  <si>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</si>
  <si>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</si>
  <si>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</si>
  <si>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</si>
  <si>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</si>
  <si>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</si>
  <si>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</si>
  <si>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</si>
  <si>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</si>
  <si>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</si>
  <si>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</si>
  <si>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</si>
  <si>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</si>
  <si>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</si>
  <si>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</si>
  <si>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</si>
  <si>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</si>
  <si>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</si>
  <si>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</si>
  <si>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</si>
  <si>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</si>
  <si>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</si>
  <si>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</si>
  <si>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</si>
  <si>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</si>
  <si>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</si>
  <si>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</si>
  <si>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</si>
  <si>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</si>
  <si>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</si>
  <si>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</si>
  <si>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</si>
  <si>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</si>
  <si>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</si>
  <si>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</si>
  <si>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</si>
  <si>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</si>
  <si>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</si>
  <si>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</si>
  <si>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</si>
  <si>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</si>
  <si>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</si>
  <si>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</si>
  <si>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</si>
  <si>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</si>
  <si>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</si>
  <si>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</si>
  <si>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</si>
  <si>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</si>
  <si>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</si>
  <si>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</si>
  <si>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</si>
  <si>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</si>
  <si>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</si>
  <si>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</si>
  <si>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</si>
  <si>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</si>
  <si>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</si>
  <si>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</si>
  <si>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</si>
  <si>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</si>
  <si>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</si>
  <si>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</si>
  <si>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</si>
  <si>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</si>
  <si>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</si>
  <si>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</si>
  <si>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</si>
  <si>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</si>
  <si>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</si>
  <si>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</si>
  <si>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</si>
  <si>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</si>
  <si>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</si>
  <si>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</si>
  <si>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</si>
  <si>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</si>
  <si>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</si>
  <si>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</si>
  <si>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</si>
  <si>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</si>
  <si>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</si>
  <si>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</si>
  <si>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</si>
  <si>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</si>
  <si>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</si>
  <si>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</si>
  <si>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</si>
  <si>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</si>
  <si>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</si>
  <si>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</si>
  <si>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</si>
  <si>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</si>
  <si>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</si>
  <si>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</si>
  <si>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</si>
  <si>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</si>
  <si>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</si>
  <si>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</si>
  <si>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</si>
  <si>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</si>
  <si>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</si>
  <si>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</si>
  <si>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</si>
  <si>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</si>
  <si>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</si>
  <si>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</si>
  <si>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</si>
  <si>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</si>
  <si>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</si>
  <si>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</si>
  <si>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</si>
  <si>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</si>
  <si>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</si>
  <si>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</si>
  <si>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</si>
  <si>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</si>
  <si>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</si>
  <si>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</si>
  <si>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</si>
  <si>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</si>
  <si>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</si>
  <si>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</si>
  <si>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</si>
  <si>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</si>
  <si>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</si>
  <si>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</si>
  <si>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</si>
  <si>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</si>
  <si>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</si>
  <si>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</si>
  <si>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</si>
  <si>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</si>
  <si>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</si>
  <si>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</si>
  <si>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</si>
  <si>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</si>
  <si>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</si>
  <si>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</si>
  <si>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</si>
  <si>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</si>
  <si>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</si>
  <si>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</si>
  <si>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</si>
  <si>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</si>
  <si>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</si>
  <si>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</si>
  <si>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</si>
  <si>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</si>
  <si>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</si>
  <si>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</si>
  <si>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</si>
  <si>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</si>
  <si>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</si>
  <si>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</si>
  <si>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</si>
  <si>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</si>
  <si>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</si>
  <si>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</si>
  <si>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</si>
  <si>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</si>
  <si>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</si>
  <si>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</si>
  <si>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</si>
  <si>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</si>
  <si>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</si>
  <si>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</si>
  <si>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</si>
  <si>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</si>
  <si>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</si>
  <si>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</si>
  <si>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</si>
  <si>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</si>
  <si>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</si>
  <si>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</si>
  <si>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</si>
  <si>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</si>
  <si>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</si>
  <si>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</si>
  <si>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</si>
  <si>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</si>
  <si>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</si>
  <si>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</si>
  <si>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</si>
  <si>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</si>
  <si>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</si>
  <si>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</si>
  <si>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</si>
  <si>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</si>
  <si>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</si>
  <si>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</si>
  <si>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</si>
  <si>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</si>
  <si>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</si>
  <si>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</si>
  <si>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</si>
  <si>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</si>
  <si>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</si>
  <si>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</si>
  <si>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</si>
  <si>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</si>
  <si>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</si>
  <si>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</si>
  <si>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</si>
  <si>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</si>
  <si>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</si>
  <si>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</si>
  <si>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</si>
  <si>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</si>
  <si>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</si>
  <si>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</si>
  <si>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</si>
  <si>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</si>
  <si>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</si>
  <si>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</si>
  <si>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</si>
  <si>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</si>
  <si>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</si>
  <si>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</si>
  <si>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</si>
  <si>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</si>
  <si>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</si>
  <si>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</si>
  <si>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</si>
  <si>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</si>
  <si>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</si>
  <si>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</si>
  <si>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</si>
  <si>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</si>
  <si>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</si>
  <si>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</si>
  <si>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</si>
  <si>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</si>
  <si>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</si>
  <si>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</si>
  <si>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</si>
  <si>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</si>
  <si>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</si>
  <si>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</si>
  <si>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</si>
  <si>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</si>
  <si>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</si>
  <si>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</si>
  <si>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</si>
  <si>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</si>
  <si>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</si>
  <si>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</si>
  <si>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</si>
  <si>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</si>
  <si>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</si>
  <si>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</si>
  <si>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</si>
  <si>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</si>
  <si>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</si>
  <si>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</si>
  <si>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</si>
  <si>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</si>
  <si>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</si>
  <si>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</si>
  <si>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</si>
  <si>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</si>
  <si>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</si>
  <si>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</si>
  <si>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</si>
  <si>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</si>
  <si>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</si>
  <si>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</si>
  <si>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</si>
  <si>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</si>
  <si>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</si>
  <si>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</si>
  <si>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</si>
  <si>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</si>
  <si>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</si>
  <si>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</si>
  <si>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</si>
  <si>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</si>
  <si>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</si>
  <si>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</si>
  <si>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</si>
  <si>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</si>
  <si>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</si>
  <si>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</si>
  <si>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</si>
  <si>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</si>
  <si>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</si>
  <si>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</si>
  <si>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</si>
  <si>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</si>
  <si>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</si>
  <si>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</si>
  <si>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</si>
  <si>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</si>
  <si>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</si>
  <si>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</si>
  <si>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</si>
  <si>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</si>
  <si>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</si>
  <si>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</si>
  <si>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</si>
  <si>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</si>
  <si>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</si>
  <si>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</si>
  <si>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</si>
  <si>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</si>
  <si>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</si>
  <si>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</si>
  <si>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</si>
  <si>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</si>
  <si>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</si>
  <si>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</si>
  <si>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</si>
  <si>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</si>
  <si>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</si>
  <si>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</si>
  <si>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</si>
  <si>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</si>
  <si>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</si>
  <si>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</si>
  <si>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</si>
  <si>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</si>
  <si>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</si>
  <si>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</si>
  <si>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</si>
  <si>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</si>
  <si>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</si>
  <si>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</si>
  <si>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</si>
  <si>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</si>
  <si>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</si>
  <si>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</si>
  <si>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</si>
  <si>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</si>
  <si>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</si>
  <si>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</si>
  <si>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</si>
  <si>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</si>
  <si>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</si>
  <si>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</si>
  <si>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</si>
  <si>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</si>
  <si>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</si>
  <si>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</si>
  <si>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</si>
  <si>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</si>
  <si>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</si>
  <si>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</si>
  <si>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</si>
  <si>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</si>
  <si>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</si>
  <si>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</si>
  <si>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</si>
  <si>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</si>
  <si>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</si>
  <si>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</si>
  <si>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</si>
  <si>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</si>
  <si>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</si>
  <si>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</si>
  <si>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</si>
  <si>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</si>
  <si>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</si>
  <si>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</si>
  <si>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</si>
  <si>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</si>
  <si>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</si>
  <si>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</si>
  <si>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</si>
  <si>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</si>
  <si>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</si>
  <si>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</si>
  <si>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</si>
  <si>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</si>
  <si>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</si>
  <si>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</si>
  <si>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</si>
  <si>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</si>
  <si>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</si>
  <si>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</si>
  <si>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</si>
  <si>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</si>
  <si>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</si>
  <si>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</si>
  <si>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</si>
  <si>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</si>
  <si>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</si>
  <si>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</si>
  <si>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</si>
  <si>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</si>
  <si>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</si>
  <si>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</si>
  <si>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</si>
  <si>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</si>
  <si>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</si>
  <si>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</si>
  <si>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</si>
  <si>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</si>
  <si>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</si>
  <si>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</si>
  <si>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</si>
  <si>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</si>
  <si>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</si>
  <si>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</si>
  <si>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</si>
  <si>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</si>
  <si>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</si>
  <si>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</si>
  <si>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</si>
  <si>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</si>
  <si>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</si>
  <si>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</si>
  <si>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</si>
  <si>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</si>
  <si>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</si>
  <si>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</si>
  <si>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</si>
  <si>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</si>
  <si>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</si>
  <si>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</si>
  <si>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</si>
  <si>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</si>
  <si>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</si>
  <si>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</si>
  <si>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</si>
  <si>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</si>
  <si>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</si>
  <si>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</si>
  <si>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</si>
  <si>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</si>
  <si>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</si>
  <si>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</si>
  <si>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</si>
  <si>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</si>
  <si>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</si>
  <si>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</si>
  <si>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</si>
  <si>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</si>
  <si>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</si>
  <si>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</si>
  <si>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</si>
  <si>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</si>
  <si>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</si>
  <si>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</si>
  <si>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</si>
  <si>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</si>
  <si>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</si>
  <si>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</si>
  <si>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</si>
  <si>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</si>
  <si>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</si>
  <si>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</si>
  <si>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</si>
  <si>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</si>
  <si>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</si>
  <si>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</si>
  <si>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</si>
  <si>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</si>
  <si>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</si>
  <si>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</si>
  <si>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</si>
  <si>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</si>
  <si>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</si>
  <si>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</si>
  <si>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</si>
  <si>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</si>
  <si>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</si>
  <si>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</si>
  <si>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</si>
  <si>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</si>
  <si>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</si>
  <si>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</si>
  <si>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</si>
  <si>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</si>
  <si>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</si>
  <si>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</si>
  <si>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</si>
  <si>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</si>
  <si>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</si>
  <si>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</si>
  <si>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</si>
  <si>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</si>
  <si>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</si>
  <si>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</si>
  <si>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</si>
  <si>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</si>
  <si>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</si>
  <si>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</si>
  <si>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</si>
  <si>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</si>
  <si>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</si>
  <si>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</si>
  <si>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</si>
  <si>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</si>
  <si>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</si>
  <si>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</si>
  <si>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</si>
  <si>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</si>
  <si>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</si>
  <si>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</si>
  <si>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</si>
  <si>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</si>
  <si>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</si>
  <si>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</si>
  <si>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</si>
  <si>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</si>
  <si>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</si>
  <si>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</si>
  <si>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</si>
  <si>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</si>
  <si>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</si>
  <si>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</si>
  <si>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</si>
  <si>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</si>
  <si>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</si>
  <si>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</si>
  <si>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</si>
  <si>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</si>
  <si>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</si>
  <si>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</si>
  <si>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</si>
  <si>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</si>
  <si>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</si>
  <si>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</si>
  <si>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</si>
  <si>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</si>
  <si>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</si>
  <si>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</si>
  <si>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</si>
  <si>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</si>
  <si>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</si>
  <si>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</si>
  <si>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</si>
  <si>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</si>
  <si>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</si>
  <si>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</si>
  <si>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</si>
  <si>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</si>
  <si>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</si>
  <si>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</si>
  <si>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</si>
  <si>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</si>
  <si>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</si>
  <si>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</si>
  <si>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</si>
  <si>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</si>
  <si>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</si>
  <si>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</si>
  <si>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</si>
  <si>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</si>
  <si>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</si>
  <si>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</si>
  <si>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</si>
  <si>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</si>
  <si>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</si>
  <si>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</si>
  <si>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</si>
  <si>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</si>
  <si>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</si>
  <si>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</si>
  <si>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</si>
  <si>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</si>
  <si>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</si>
  <si>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</si>
  <si>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</si>
  <si>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</si>
  <si>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</si>
  <si>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</si>
  <si>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</si>
  <si>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</si>
  <si>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</si>
  <si>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</si>
  <si>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</si>
  <si>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</si>
  <si>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</si>
  <si>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</si>
  <si>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</si>
  <si>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</si>
  <si>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</si>
  <si>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</si>
  <si>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</si>
  <si>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</si>
  <si>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</si>
  <si>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</si>
  <si>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</si>
  <si>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</si>
  <si>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</si>
  <si>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</si>
  <si>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</si>
  <si>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</si>
  <si>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</si>
  <si>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</si>
  <si>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</si>
  <si>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</si>
  <si>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</si>
  <si>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</si>
  <si>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</si>
  <si>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</si>
  <si>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</si>
  <si>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</si>
  <si>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</si>
  <si>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</si>
  <si>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</si>
  <si>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</si>
  <si>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</si>
  <si>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</si>
  <si>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</si>
  <si>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</si>
  <si>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</si>
  <si>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</si>
  <si>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</si>
  <si>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</si>
  <si>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</si>
  <si>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</si>
  <si>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</si>
  <si>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</si>
  <si>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</si>
  <si>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</si>
  <si>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</si>
  <si>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</si>
  <si>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</si>
  <si>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</si>
  <si>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</si>
  <si>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</si>
  <si>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</si>
  <si>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</si>
  <si>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</si>
  <si>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</si>
  <si>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</si>
  <si>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</si>
  <si>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</si>
  <si>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</si>
  <si>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</si>
  <si>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</si>
  <si>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</si>
  <si>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</si>
  <si>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</si>
  <si>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</si>
  <si>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</si>
  <si>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</si>
  <si>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</si>
  <si>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</si>
  <si>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</si>
  <si>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</si>
  <si>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</si>
  <si>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</si>
  <si>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</si>
  <si>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</si>
  <si>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</si>
  <si>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</si>
  <si>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</si>
  <si>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</si>
  <si>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</si>
  <si>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</si>
  <si>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</si>
  <si>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</si>
  <si>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</si>
  <si>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</si>
  <si>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</si>
  <si>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</si>
  <si>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</si>
  <si>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</si>
  <si>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</si>
  <si>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</si>
  <si>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</si>
  <si>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</si>
  <si>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</si>
  <si>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</si>
  <si>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</si>
  <si>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</si>
  <si>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</si>
  <si>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</si>
  <si>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</si>
  <si>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</si>
  <si>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</si>
  <si>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</si>
  <si>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</si>
  <si>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</si>
  <si>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</si>
  <si>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</si>
  <si>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</si>
  <si>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</si>
  <si>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</si>
  <si>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</si>
  <si>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</si>
  <si>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</si>
  <si>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</si>
  <si>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</si>
  <si>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</si>
  <si>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</si>
  <si>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</si>
  <si>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</si>
  <si>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</si>
  <si>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</si>
  <si>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</si>
  <si>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</si>
  <si>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</si>
  <si>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</si>
  <si>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</si>
  <si>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</si>
  <si>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</si>
  <si>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</si>
  <si>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</si>
  <si>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</si>
  <si>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</si>
  <si>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</si>
  <si>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</si>
  <si>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</si>
  <si>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</si>
  <si>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</si>
  <si>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</si>
  <si>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</si>
  <si>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</si>
  <si>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</si>
  <si>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</si>
  <si>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</si>
  <si>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</si>
  <si>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</si>
  <si>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</si>
  <si>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</si>
  <si>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</si>
  <si>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</si>
  <si>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</si>
  <si>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</si>
  <si>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</si>
  <si>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</si>
  <si>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</si>
  <si>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</si>
  <si>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</si>
  <si>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</si>
  <si>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</si>
  <si>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</si>
  <si>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</si>
  <si>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</si>
  <si>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</si>
  <si>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</si>
  <si>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</si>
  <si>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</si>
  <si>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</si>
  <si>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</si>
  <si>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</si>
  <si>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</si>
  <si>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</si>
  <si>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</si>
  <si>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</si>
  <si>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</si>
  <si>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</si>
  <si>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</si>
  <si>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</si>
  <si>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</si>
  <si>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</si>
  <si>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</si>
  <si>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</si>
  <si>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</si>
  <si>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</si>
  <si>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</si>
  <si>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</si>
  <si>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</si>
  <si>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</si>
  <si>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</si>
  <si>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</si>
  <si>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</si>
  <si>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</si>
  <si>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</si>
  <si>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</si>
  <si>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</si>
  <si>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</si>
  <si>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</si>
  <si>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</si>
  <si>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</si>
  <si>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</si>
  <si>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</si>
  <si>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</si>
  <si>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</si>
  <si>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</si>
  <si>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</si>
  <si>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</si>
  <si>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</si>
  <si>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</si>
  <si>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</si>
  <si>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</si>
  <si>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</si>
  <si>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</si>
  <si>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</si>
  <si>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</si>
  <si>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</si>
  <si>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</si>
  <si>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</si>
  <si>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</si>
  <si>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</si>
  <si>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</si>
  <si>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</si>
  <si>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</si>
  <si>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</si>
  <si>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</si>
  <si>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</si>
  <si>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</si>
  <si>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</si>
  <si>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</si>
  <si>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</si>
  <si>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</si>
  <si>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</si>
  <si>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</si>
  <si>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</si>
  <si>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</si>
  <si>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</si>
  <si>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</si>
  <si>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</si>
  <si>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</si>
  <si>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</si>
  <si>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</si>
  <si>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</si>
  <si>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</si>
  <si>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</si>
  <si>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</si>
  <si>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</si>
  <si>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</si>
  <si>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</si>
  <si>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</si>
  <si>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</si>
  <si>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</si>
  <si>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</si>
  <si>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</si>
  <si>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</si>
  <si>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</si>
  <si>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</si>
  <si>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</si>
  <si>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</si>
  <si>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</si>
  <si>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</si>
  <si>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</si>
  <si>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</si>
  <si>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</si>
  <si>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</si>
  <si>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</si>
  <si>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</si>
  <si>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</si>
  <si>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</si>
  <si>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</si>
  <si>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</si>
  <si>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</si>
  <si>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</si>
  <si>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</si>
  <si>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</si>
  <si>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</si>
  <si>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</si>
  <si>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</si>
  <si>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</si>
  <si>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</si>
  <si>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</si>
  <si>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</si>
  <si>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</si>
  <si>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</si>
  <si>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</si>
  <si>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</si>
  <si>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</si>
  <si>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</si>
  <si>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</si>
  <si>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</si>
  <si>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</si>
  <si>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</si>
  <si>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</si>
  <si>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</si>
  <si>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</si>
  <si>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</si>
  <si>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</si>
  <si>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</si>
  <si>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</si>
  <si>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</si>
  <si>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</si>
  <si>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</si>
  <si>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</si>
  <si>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</si>
  <si>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</si>
  <si>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</si>
  <si>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</si>
  <si>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</si>
  <si>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</si>
  <si>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</si>
  <si>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</si>
  <si>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</si>
  <si>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</si>
  <si>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</si>
  <si>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</si>
  <si>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</si>
  <si>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</si>
  <si>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</si>
  <si>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</si>
  <si>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</si>
  <si>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</si>
  <si>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</si>
  <si>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</si>
  <si>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</si>
  <si>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</si>
  <si>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</si>
  <si>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</si>
  <si>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</si>
  <si>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</si>
  <si>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</si>
  <si>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</si>
  <si>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</si>
  <si>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</si>
  <si>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</si>
  <si>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</si>
  <si>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</si>
  <si>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</si>
  <si>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</si>
  <si>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</si>
  <si>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</si>
  <si>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</si>
  <si>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</si>
  <si>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</si>
  <si>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</si>
  <si>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</si>
  <si>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</si>
  <si>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</si>
  <si>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</si>
  <si>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</si>
  <si>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</si>
  <si>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</si>
  <si>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</si>
  <si>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</si>
  <si>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</si>
  <si>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</si>
  <si>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</si>
  <si>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</si>
  <si>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</si>
  <si>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</si>
  <si>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</si>
  <si>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</si>
  <si>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</si>
  <si>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</si>
  <si>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</si>
  <si>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</si>
  <si>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</si>
  <si>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</si>
  <si>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</si>
  <si>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</si>
  <si>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</si>
  <si>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</si>
  <si>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</si>
  <si>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</si>
  <si>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</si>
  <si>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</si>
  <si>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</si>
  <si>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</si>
  <si>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</si>
  <si>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</si>
  <si>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</si>
  <si>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</si>
  <si>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</si>
  <si>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</si>
  <si>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</si>
  <si>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</si>
  <si>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</si>
  <si>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</si>
  <si>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</si>
  <si>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</si>
  <si>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</si>
  <si>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</si>
  <si>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</si>
  <si>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</si>
  <si>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</si>
  <si>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</si>
  <si>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</si>
  <si>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</si>
  <si>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</si>
  <si>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</si>
  <si>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</si>
  <si>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</si>
  <si>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</si>
  <si>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</si>
  <si>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</si>
  <si>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</si>
  <si>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</si>
  <si>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</si>
  <si>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</si>
  <si>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</si>
  <si>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</si>
  <si>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</si>
  <si>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</si>
  <si>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</si>
  <si>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</si>
  <si>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</si>
  <si>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</si>
  <si>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</si>
  <si>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</si>
  <si>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</si>
  <si>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</si>
  <si>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</si>
  <si>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</si>
  <si>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</si>
  <si>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</si>
  <si>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</si>
  <si>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</si>
  <si>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</si>
  <si>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</si>
  <si>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</si>
  <si>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</si>
  <si>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</si>
  <si>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</si>
  <si>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</si>
  <si>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</si>
  <si>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</si>
  <si>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</si>
  <si>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</si>
  <si>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</si>
  <si>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</si>
  <si>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</si>
  <si>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</si>
  <si>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</si>
  <si>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</si>
  <si>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</si>
  <si>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</si>
  <si>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</si>
  <si>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</si>
  <si>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</si>
  <si>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</si>
  <si>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</si>
  <si>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</si>
  <si>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</si>
  <si>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</si>
  <si>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</si>
  <si>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</si>
  <si>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</si>
  <si>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</si>
  <si>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</si>
  <si>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</si>
  <si>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</si>
  <si>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</si>
  <si>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</si>
  <si>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</si>
  <si>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</si>
  <si>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</si>
  <si>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</si>
  <si>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</si>
  <si>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</si>
  <si>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</si>
  <si>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</si>
  <si>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</si>
  <si>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</si>
  <si>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</si>
  <si>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</si>
  <si>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</si>
  <si>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</si>
  <si>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</si>
  <si>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</si>
  <si>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</si>
  <si>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</si>
  <si>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</si>
  <si>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</si>
  <si>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</si>
  <si>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</si>
  <si>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</si>
  <si>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</si>
  <si>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</si>
  <si>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</si>
  <si>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</si>
  <si>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</si>
  <si>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</si>
  <si>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</si>
  <si>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</si>
  <si>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</si>
  <si>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</si>
  <si>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</si>
  <si>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</si>
  <si>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</si>
  <si>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</si>
  <si>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</si>
  <si>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</si>
  <si>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</si>
  <si>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</si>
  <si>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</si>
  <si>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</si>
  <si>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</si>
  <si>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</si>
  <si>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</si>
  <si>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</si>
  <si>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</si>
  <si>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</si>
  <si>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</si>
  <si>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</si>
  <si>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</si>
  <si>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</si>
  <si>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</si>
  <si>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</si>
  <si>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</si>
  <si>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</si>
  <si>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</si>
  <si>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</si>
  <si>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</si>
  <si>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</si>
  <si>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</si>
  <si>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</si>
  <si>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</si>
  <si>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</si>
  <si>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</si>
  <si>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</si>
  <si>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</si>
  <si>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</si>
  <si>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</si>
  <si>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</si>
  <si>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</si>
  <si>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</si>
  <si>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</si>
  <si>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</si>
  <si>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</si>
  <si>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</si>
  <si>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</si>
  <si>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</si>
  <si>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</si>
  <si>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</si>
  <si>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</si>
  <si>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</si>
  <si>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</si>
  <si>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</si>
  <si>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</si>
  <si>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</si>
  <si>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</si>
  <si>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</si>
  <si>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</si>
  <si>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</si>
  <si>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</si>
  <si>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</si>
  <si>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</si>
  <si>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</si>
  <si>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</si>
  <si>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</si>
  <si>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</si>
  <si>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</si>
  <si>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</si>
  <si>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</si>
  <si>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</si>
  <si>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</si>
  <si>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</si>
  <si>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</si>
  <si>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</si>
  <si>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</si>
  <si>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</si>
  <si>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</si>
  <si>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</si>
  <si>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</si>
  <si>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</si>
  <si>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</si>
  <si>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</si>
  <si>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</si>
  <si>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</si>
  <si>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</si>
  <si>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</si>
  <si>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</si>
  <si>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</si>
  <si>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</si>
  <si>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</si>
  <si>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</si>
  <si>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</si>
  <si>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</si>
  <si>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</si>
  <si>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</si>
  <si>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</si>
  <si>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</si>
  <si>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</si>
  <si>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</si>
  <si>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</si>
  <si>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</si>
  <si>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</si>
  <si>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</si>
  <si>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</si>
  <si>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</si>
  <si>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</si>
  <si>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</si>
  <si>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</si>
  <si>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</si>
  <si>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</si>
  <si>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</si>
  <si>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</si>
  <si>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</si>
  <si>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</si>
  <si>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</si>
  <si>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</si>
  <si>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</si>
  <si>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</si>
  <si>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</si>
  <si>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</si>
  <si>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</si>
  <si>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</si>
  <si>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</si>
  <si>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</si>
  <si>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</si>
  <si>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</si>
  <si>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</si>
  <si>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</si>
  <si>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</si>
  <si>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</si>
  <si>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</si>
  <si>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</si>
  <si>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</si>
  <si>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</si>
  <si>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</si>
  <si>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</si>
  <si>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</si>
  <si>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</si>
  <si>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</si>
  <si>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</si>
  <si>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</si>
  <si>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</si>
  <si>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</si>
  <si>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</si>
  <si>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</si>
  <si>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</si>
  <si>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</si>
  <si>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</si>
  <si>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</si>
  <si>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</si>
  <si>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</si>
  <si>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</si>
  <si>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</si>
  <si>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</si>
  <si>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</si>
  <si>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</si>
  <si>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</si>
  <si>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</si>
  <si>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</si>
  <si>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</si>
  <si>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</si>
  <si>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</si>
  <si>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</si>
  <si>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</si>
  <si>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</si>
  <si>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</si>
  <si>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</si>
  <si>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</si>
  <si>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</si>
  <si>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</si>
  <si>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</si>
  <si>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</si>
  <si>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</si>
  <si>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</si>
  <si>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</si>
  <si>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</si>
  <si>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</si>
  <si>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</si>
  <si>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</si>
  <si>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</si>
  <si>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</si>
  <si>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</si>
  <si>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</si>
  <si>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</si>
  <si>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</si>
  <si>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</si>
  <si>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</si>
  <si>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</si>
  <si>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</si>
  <si>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</si>
  <si>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</si>
  <si>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</si>
  <si>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</si>
  <si>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</si>
  <si>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</si>
  <si>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</si>
  <si>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</si>
  <si>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</si>
  <si>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</si>
  <si>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</si>
  <si>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</si>
  <si>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</si>
  <si>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</si>
  <si>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</si>
  <si>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</si>
  <si>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</si>
  <si>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</si>
  <si>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</si>
  <si>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</si>
  <si>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</si>
  <si>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</si>
  <si>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</si>
  <si>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</si>
  <si>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</si>
  <si>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</si>
  <si>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</si>
  <si>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</si>
  <si>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</si>
  <si>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</si>
  <si>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</si>
  <si>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</si>
  <si>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</si>
  <si>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</si>
  <si>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</si>
  <si>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</si>
  <si>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</si>
  <si>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</si>
  <si>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</si>
  <si>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</si>
  <si>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</si>
  <si>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</si>
  <si>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</si>
  <si>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</si>
  <si>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</si>
  <si>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</si>
  <si>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</si>
  <si>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</si>
  <si>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</si>
  <si>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</si>
  <si>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</si>
  <si>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</si>
  <si>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</si>
  <si>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</si>
  <si>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</si>
  <si>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</si>
  <si>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</si>
  <si>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</si>
  <si>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</si>
  <si>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</si>
  <si>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</si>
  <si>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</si>
  <si>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</si>
  <si>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</si>
  <si>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</si>
  <si>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</si>
  <si>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</si>
  <si>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</si>
  <si>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</si>
  <si>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</si>
  <si>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</si>
  <si>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</si>
  <si>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</si>
  <si>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</si>
  <si>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</si>
  <si>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</si>
  <si>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</si>
  <si>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</si>
  <si>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</si>
  <si>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</si>
  <si>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</si>
  <si>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</si>
  <si>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</si>
  <si>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</si>
  <si>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</si>
  <si>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</si>
  <si>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</si>
  <si>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</si>
  <si>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</si>
  <si>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</si>
  <si>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</si>
  <si>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</si>
  <si>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</si>
  <si>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</si>
  <si>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</si>
  <si>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</si>
  <si>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</si>
  <si>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</si>
  <si>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</si>
  <si>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</si>
  <si>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</si>
  <si>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</si>
  <si>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</si>
  <si>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</si>
  <si>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</si>
  <si>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</si>
  <si>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</si>
  <si>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</si>
  <si>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</si>
  <si>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</si>
  <si>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</si>
  <si>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</si>
  <si>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</si>
  <si>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</si>
  <si>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</si>
  <si>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</si>
  <si>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</si>
  <si>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</si>
  <si>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</si>
  <si>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</si>
  <si>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</si>
  <si>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</si>
  <si>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</si>
  <si>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</si>
  <si>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</si>
  <si>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</si>
  <si>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</si>
  <si>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</si>
  <si>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</si>
  <si>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</si>
  <si>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</si>
  <si>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</si>
  <si>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</si>
  <si>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</si>
  <si>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</si>
  <si>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</si>
  <si>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</si>
  <si>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</si>
  <si>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</si>
  <si>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</si>
  <si>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</si>
  <si>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</si>
  <si>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</si>
  <si>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</si>
  <si>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</si>
  <si>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</si>
  <si>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</si>
  <si>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</si>
  <si>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</si>
  <si>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</si>
  <si>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</si>
  <si>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</si>
  <si>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</si>
  <si>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</si>
  <si>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</si>
  <si>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</si>
  <si>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</si>
  <si>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</si>
  <si>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</si>
  <si>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</si>
  <si>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</si>
  <si>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</si>
  <si>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</si>
  <si>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</si>
  <si>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</si>
  <si>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</si>
  <si>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</si>
  <si>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</si>
  <si>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</si>
  <si>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</si>
  <si>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</si>
  <si>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</si>
  <si>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</si>
  <si>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</si>
  <si>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</si>
  <si>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</si>
  <si>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</si>
  <si>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</si>
  <si>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</si>
  <si>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</si>
  <si>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</si>
  <si>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</si>
  <si>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</si>
  <si>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</si>
  <si>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</si>
  <si>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</si>
  <si>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</si>
  <si>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</si>
  <si>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</si>
  <si>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</si>
  <si>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</si>
  <si>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</si>
  <si>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</si>
  <si>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</si>
  <si>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</si>
  <si>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</si>
  <si>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</si>
  <si>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</si>
  <si>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</si>
  <si>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</si>
  <si>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</si>
  <si>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</si>
  <si>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</si>
  <si>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</si>
  <si>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</si>
  <si>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</si>
  <si>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</si>
  <si>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</si>
  <si>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</si>
  <si>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</si>
  <si>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</si>
  <si>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</si>
  <si>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</si>
  <si>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</si>
  <si>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</si>
  <si>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</si>
  <si>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</si>
  <si>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</si>
  <si>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</si>
  <si>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</si>
  <si>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</si>
  <si>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</si>
  <si>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</si>
  <si>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</si>
  <si>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</si>
  <si>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</si>
  <si>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</si>
  <si>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</si>
  <si>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</si>
  <si>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</si>
  <si>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</si>
  <si>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</si>
  <si>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</si>
  <si>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</si>
  <si>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</si>
  <si>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</si>
  <si>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</si>
  <si>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</si>
  <si>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</si>
  <si>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</si>
  <si>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</si>
  <si>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</si>
  <si>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</si>
  <si>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</si>
  <si>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</si>
  <si>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</si>
  <si>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</si>
  <si>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</si>
  <si>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</si>
  <si>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</si>
  <si>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</si>
  <si>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</si>
  <si>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</si>
  <si>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</si>
  <si>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</si>
  <si>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</si>
  <si>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</si>
  <si>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</si>
  <si>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</si>
  <si>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</si>
  <si>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</si>
  <si>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</si>
  <si>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</si>
  <si>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</si>
  <si>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</si>
  <si>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</si>
  <si>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</si>
  <si>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</si>
  <si>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</si>
  <si>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</si>
  <si>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</si>
  <si>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</si>
  <si>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</si>
  <si>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</si>
  <si>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</si>
  <si>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</si>
  <si>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</si>
  <si>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</si>
  <si>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</si>
  <si>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</si>
  <si>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</si>
  <si>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</si>
  <si>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</si>
  <si>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</si>
  <si>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</si>
  <si>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</si>
  <si>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</si>
  <si>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</si>
  <si>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</si>
  <si>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</si>
  <si>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</si>
  <si>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</si>
  <si>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</si>
  <si>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</si>
  <si>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</si>
  <si>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</si>
  <si>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</si>
  <si>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</si>
  <si>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</si>
  <si>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</si>
  <si>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</si>
  <si>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</si>
  <si>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</si>
  <si>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</si>
  <si>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</si>
  <si>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</si>
  <si>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</si>
  <si>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</si>
  <si>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</si>
  <si>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</si>
  <si>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</si>
  <si>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</si>
  <si>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</si>
  <si>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</si>
  <si>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</si>
  <si>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</si>
  <si>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</si>
  <si>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</si>
  <si>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</si>
  <si>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</si>
  <si>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</si>
  <si>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</si>
  <si>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</si>
  <si>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</si>
  <si>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</si>
  <si>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</si>
  <si>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</si>
  <si>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</si>
  <si>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</si>
  <si>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</si>
  <si>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</si>
  <si>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</si>
  <si>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</si>
  <si>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</si>
  <si>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</si>
  <si>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</si>
  <si>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</si>
  <si>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</si>
  <si>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</si>
  <si>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</si>
  <si>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</si>
  <si>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</si>
  <si>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</si>
  <si>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</si>
  <si>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</si>
  <si>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</si>
  <si>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</si>
  <si>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</si>
  <si>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</si>
  <si>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</si>
  <si>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</si>
  <si>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</si>
  <si>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</si>
  <si>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</si>
  <si>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</si>
  <si>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</si>
  <si>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</si>
  <si>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</si>
  <si>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</si>
  <si>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</si>
  <si>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</si>
  <si>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</si>
  <si>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</si>
  <si>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</si>
  <si>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</si>
  <si>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</si>
  <si>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</si>
  <si>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</si>
  <si>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</si>
  <si>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</si>
  <si>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</si>
  <si>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</si>
  <si>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</si>
  <si>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</si>
  <si>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</si>
  <si>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</si>
  <si>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</si>
  <si>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</si>
  <si>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</si>
  <si>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</si>
  <si>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</si>
  <si>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</si>
  <si>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</si>
  <si>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</si>
  <si>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</si>
  <si>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</si>
  <si>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</si>
  <si>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</si>
  <si>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</si>
  <si>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</si>
  <si>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</si>
  <si>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</si>
  <si>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</si>
  <si>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</si>
  <si>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</si>
  <si>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</si>
  <si>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</si>
  <si>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</si>
  <si>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</si>
  <si>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</si>
  <si>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</si>
  <si>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</si>
  <si>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</si>
  <si>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</si>
  <si>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</si>
  <si>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</si>
  <si>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</si>
  <si>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</si>
  <si>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</si>
  <si>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</si>
  <si>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</si>
  <si>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</si>
  <si>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</si>
  <si>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</si>
  <si>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</si>
  <si>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</si>
  <si>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</si>
  <si>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</si>
  <si>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</si>
  <si>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</si>
  <si>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</si>
  <si>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</si>
  <si>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</si>
  <si>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</si>
  <si>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</si>
  <si>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</si>
  <si>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</si>
  <si>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</si>
  <si>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</si>
  <si>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</si>
  <si>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</si>
  <si>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</si>
  <si>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</si>
  <si>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</si>
  <si>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</si>
  <si>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</si>
  <si>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</si>
  <si>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</si>
  <si>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</si>
  <si>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</si>
  <si>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</si>
  <si>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</si>
  <si>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</si>
  <si>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</si>
  <si>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</si>
  <si>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</si>
  <si>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</si>
  <si>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</si>
  <si>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</si>
  <si>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</si>
  <si>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</si>
  <si>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</si>
  <si>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</si>
  <si>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</si>
  <si>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</si>
  <si>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</si>
  <si>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</si>
  <si>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</si>
  <si>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</si>
  <si>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</si>
  <si>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</si>
  <si>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</si>
  <si>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</si>
  <si>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</si>
  <si>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</si>
  <si>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</si>
  <si>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</si>
  <si>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</si>
  <si>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</si>
  <si>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</si>
  <si>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</si>
  <si>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</si>
  <si>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</si>
  <si>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</si>
  <si>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</si>
  <si>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</si>
  <si>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</si>
  <si>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</si>
  <si>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</si>
  <si>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</si>
  <si>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</si>
  <si>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</si>
  <si>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</si>
  <si>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</si>
  <si>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</si>
  <si>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</si>
  <si>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</si>
  <si>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</si>
  <si>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</si>
  <si>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</si>
  <si>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</si>
  <si>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</si>
  <si>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</si>
  <si>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</si>
  <si>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</si>
  <si>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</si>
  <si>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</si>
  <si>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</si>
  <si>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</si>
  <si>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</si>
  <si>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</si>
  <si>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</si>
  <si>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</si>
  <si>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</si>
  <si>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</si>
  <si>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</si>
  <si>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</si>
  <si>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</si>
  <si>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</si>
  <si>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</si>
  <si>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</si>
  <si>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</si>
  <si>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</si>
  <si>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</si>
  <si>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</si>
  <si>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</si>
  <si>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</si>
  <si>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</si>
  <si>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</si>
  <si>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</si>
  <si>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</si>
  <si>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</si>
  <si>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</si>
  <si>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</si>
  <si>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</si>
  <si>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</si>
  <si>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</si>
  <si>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</si>
  <si>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</si>
  <si>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</si>
  <si>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</si>
  <si>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</si>
  <si>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</si>
  <si>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</si>
  <si>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</si>
  <si>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</si>
  <si>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</si>
  <si>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</si>
  <si>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</si>
  <si>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</si>
  <si>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</si>
  <si>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</si>
  <si>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</si>
  <si>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</si>
  <si>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</si>
  <si>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</si>
  <si>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</si>
  <si>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</si>
  <si>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</si>
  <si>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</si>
  <si>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</si>
  <si>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</si>
  <si>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</si>
  <si>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</si>
  <si>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</si>
  <si>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</si>
  <si>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</si>
  <si>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</si>
  <si>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</si>
  <si>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</si>
  <si>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</si>
  <si>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</si>
  <si>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</si>
  <si>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</si>
  <si>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</si>
  <si>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</si>
  <si>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</si>
  <si>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</si>
  <si>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</si>
  <si>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</si>
  <si>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</si>
  <si>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</si>
  <si>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</si>
  <si>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</si>
  <si>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</si>
  <si>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</si>
  <si>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</si>
  <si>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</si>
  <si>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</si>
  <si>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</si>
  <si>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</si>
  <si>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</si>
  <si>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</si>
  <si>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</si>
  <si>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</si>
  <si>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</si>
  <si>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</si>
  <si>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</si>
  <si>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</si>
  <si>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</si>
  <si>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</si>
  <si>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</si>
  <si>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</si>
  <si>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</si>
  <si>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</si>
  <si>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</si>
  <si>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</si>
  <si>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</si>
  <si>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</si>
  <si>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</si>
  <si>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</si>
  <si>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</si>
  <si>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</si>
  <si>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</si>
  <si>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</si>
  <si>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</si>
  <si>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</si>
  <si>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</si>
  <si>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</si>
  <si>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</si>
  <si>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</si>
  <si>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</si>
  <si>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</si>
  <si>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</si>
  <si>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</si>
  <si>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</si>
  <si>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</si>
  <si>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</si>
  <si>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</si>
  <si>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</si>
  <si>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</si>
  <si>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</si>
  <si>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</si>
  <si>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</si>
  <si>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</si>
  <si>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</si>
  <si>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</si>
  <si>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</si>
  <si>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</si>
  <si>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</si>
  <si>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</si>
  <si>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</si>
  <si>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</si>
  <si>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</si>
  <si>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</si>
  <si>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</si>
  <si>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</si>
  <si>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</si>
  <si>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</si>
  <si>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</si>
  <si>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</si>
  <si>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</si>
  <si>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</si>
  <si>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</si>
  <si>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</si>
  <si>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</si>
  <si>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</si>
  <si>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</si>
  <si>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</si>
  <si>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</si>
  <si>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</si>
  <si>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</si>
  <si>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</si>
  <si>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</si>
  <si>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</si>
  <si>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</si>
  <si>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</si>
  <si>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</si>
  <si>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</si>
  <si>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</si>
  <si>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</si>
  <si>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</si>
  <si>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</si>
  <si>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</si>
  <si>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</si>
  <si>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</si>
  <si>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</si>
  <si>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</si>
  <si>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</si>
  <si>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</si>
  <si>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</si>
  <si>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</si>
  <si>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</si>
  <si>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</si>
  <si>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</si>
  <si>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</si>
  <si>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</si>
  <si>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</si>
  <si>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</si>
  <si>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</si>
  <si>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</si>
  <si>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</si>
  <si>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</si>
  <si>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</si>
  <si>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</si>
  <si>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</si>
  <si>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</si>
  <si>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</si>
  <si>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</si>
  <si>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</si>
  <si>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</si>
  <si>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</si>
  <si>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</si>
  <si>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</si>
  <si>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</si>
  <si>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</si>
  <si>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</si>
  <si>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</si>
  <si>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</si>
  <si>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</si>
  <si>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</si>
  <si>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</si>
  <si>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</si>
  <si>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</si>
  <si>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</si>
  <si>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</si>
  <si>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</si>
  <si>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</si>
  <si>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</si>
  <si>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</si>
  <si>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</si>
  <si>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</si>
  <si>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</si>
  <si>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</si>
  <si>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</si>
  <si>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</si>
  <si>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</si>
  <si>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</si>
  <si>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</si>
  <si>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</si>
  <si>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</si>
  <si>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</si>
  <si>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</si>
  <si>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</si>
  <si>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</si>
  <si>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</si>
  <si>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</si>
  <si>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</si>
  <si>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</si>
  <si>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</si>
  <si>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</si>
  <si>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</si>
  <si>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</si>
  <si>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</si>
  <si>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</si>
  <si>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</si>
  <si>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</si>
  <si>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</si>
  <si>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</si>
  <si>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</si>
  <si>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</si>
  <si>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</si>
  <si>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</si>
  <si>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</si>
  <si>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</si>
  <si>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</si>
  <si>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</si>
  <si>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</si>
  <si>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</si>
  <si>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</si>
  <si>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</si>
  <si>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</si>
  <si>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</si>
  <si>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</si>
  <si>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</si>
  <si>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</si>
  <si>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</si>
  <si>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</si>
  <si>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</si>
  <si>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</si>
  <si>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</si>
  <si>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</si>
  <si>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</si>
  <si>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</si>
  <si>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</si>
  <si>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</si>
  <si>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</si>
  <si>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</si>
  <si>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</si>
  <si>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</si>
  <si>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</si>
  <si>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</si>
  <si>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</si>
  <si>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</si>
  <si>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</si>
  <si>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</si>
  <si>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</si>
  <si>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</si>
  <si>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</si>
  <si>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</si>
  <si>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</si>
  <si>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</si>
  <si>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</si>
  <si>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</si>
  <si>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</si>
  <si>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</si>
  <si>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</si>
  <si>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</si>
  <si>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</si>
  <si>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</si>
  <si>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</si>
  <si>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</si>
  <si>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</si>
  <si>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</si>
  <si>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</si>
  <si>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</si>
  <si>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</si>
  <si>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</si>
  <si>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</si>
  <si>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</si>
  <si>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</si>
  <si>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</si>
  <si>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</si>
  <si>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</si>
  <si>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</si>
  <si>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</si>
  <si>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</si>
  <si>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</si>
  <si>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</si>
  <si>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</si>
  <si>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</si>
  <si>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</si>
  <si>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</si>
  <si>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</si>
  <si>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</si>
  <si>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</si>
  <si>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</si>
  <si>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</si>
  <si>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</si>
  <si>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</si>
  <si>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</si>
  <si>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</si>
  <si>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</si>
  <si>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</si>
  <si>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</si>
  <si>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</si>
  <si>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</si>
  <si>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</si>
  <si>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</si>
  <si>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</si>
  <si>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</si>
  <si>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</si>
  <si>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</si>
  <si>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</si>
  <si>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</si>
  <si>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</si>
  <si>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</si>
  <si>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</si>
  <si>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</si>
  <si>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</si>
  <si>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</si>
  <si>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</si>
  <si>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</si>
  <si>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</si>
  <si>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</si>
  <si>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</si>
  <si>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</si>
  <si>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</si>
  <si>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</si>
  <si>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</si>
  <si>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</si>
  <si>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</si>
  <si>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</si>
  <si>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</si>
  <si>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</si>
  <si>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</si>
  <si>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</si>
  <si>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</si>
  <si>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</si>
  <si>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</si>
  <si>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</si>
  <si>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</si>
  <si>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</si>
  <si>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</si>
  <si>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</si>
  <si>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</si>
  <si>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</si>
  <si>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</si>
  <si>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</si>
  <si>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</si>
  <si>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</si>
  <si>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</si>
  <si>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</si>
  <si>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</si>
  <si>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</si>
  <si>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</si>
  <si>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</si>
  <si>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</si>
  <si>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</si>
  <si>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</si>
  <si>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</si>
  <si>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</si>
  <si>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</si>
  <si>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</si>
  <si>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</si>
  <si>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</si>
  <si>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</si>
  <si>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</si>
  <si>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</si>
  <si>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</si>
  <si>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</si>
  <si>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</si>
  <si>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</si>
  <si>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</si>
  <si>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</si>
  <si>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</si>
  <si>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</si>
  <si>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</si>
  <si>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</si>
  <si>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</si>
  <si>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</si>
  <si>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</si>
  <si>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</si>
  <si>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</si>
  <si>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</si>
  <si>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</si>
  <si>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</si>
  <si>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</si>
  <si>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</si>
  <si>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</si>
  <si>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</si>
  <si>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</si>
  <si>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</si>
  <si>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</si>
  <si>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</si>
  <si>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</si>
  <si>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</si>
  <si>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</si>
  <si>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</si>
  <si>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</si>
  <si>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</si>
  <si>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</si>
  <si>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</si>
  <si>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</si>
  <si>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</si>
  <si>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</si>
  <si>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</si>
  <si>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</si>
  <si>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</si>
  <si>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</si>
  <si>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</si>
  <si>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</si>
  <si>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</si>
  <si>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</si>
  <si>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</si>
  <si>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</si>
  <si>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</si>
  <si>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</si>
  <si>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</si>
  <si>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</si>
  <si>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</si>
  <si>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</si>
  <si>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</si>
  <si>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</si>
  <si>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</si>
  <si>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</si>
  <si>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</si>
  <si>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</si>
  <si>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</si>
  <si>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</si>
  <si>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</si>
  <si>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</si>
  <si>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</si>
  <si>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</si>
  <si>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</si>
  <si>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</si>
  <si>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</si>
  <si>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</si>
  <si>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</si>
  <si>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</si>
  <si>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</si>
  <si>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</si>
  <si>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</si>
  <si>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</si>
  <si>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</si>
  <si>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</si>
  <si>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</si>
  <si>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</si>
  <si>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</si>
  <si>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</si>
  <si>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</si>
  <si>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</si>
  <si>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</si>
  <si>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</si>
  <si>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</si>
  <si>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</si>
  <si>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</si>
  <si>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</si>
  <si>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</si>
  <si>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</si>
  <si>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</si>
  <si>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</si>
  <si>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</si>
  <si>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</si>
  <si>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</si>
  <si>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</si>
  <si>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</si>
  <si>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</si>
  <si>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</si>
  <si>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</si>
  <si>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</si>
  <si>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</si>
  <si>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</si>
  <si>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</si>
  <si>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</si>
  <si>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</si>
  <si>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</si>
  <si>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</si>
  <si>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</si>
  <si>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</si>
  <si>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</si>
  <si>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</si>
  <si>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</si>
  <si>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</si>
  <si>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</si>
  <si>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</si>
  <si>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</si>
  <si>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</si>
  <si>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</si>
  <si>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</si>
  <si>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</si>
  <si>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</si>
  <si>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</si>
  <si>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</si>
  <si>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</si>
  <si>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</si>
  <si>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</si>
  <si>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</si>
  <si>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</si>
  <si>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</si>
  <si>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</si>
  <si>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</si>
  <si>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</si>
  <si>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</si>
  <si>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</si>
  <si>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</si>
  <si>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</si>
  <si>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</si>
  <si>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</si>
  <si>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</si>
  <si>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</si>
  <si>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</si>
  <si>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</si>
  <si>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</si>
  <si>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</si>
  <si>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</si>
  <si>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</si>
  <si>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</si>
  <si>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</si>
  <si>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</si>
  <si>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</si>
  <si>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</si>
  <si>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</si>
  <si>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</si>
  <si>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</si>
  <si>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</si>
  <si>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</si>
  <si>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</si>
  <si>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</si>
  <si>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</si>
  <si>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</si>
  <si>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</si>
  <si>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</si>
  <si>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</si>
  <si>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</si>
  <si>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</si>
  <si>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</si>
  <si>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</si>
  <si>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</si>
  <si>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</si>
  <si>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</si>
  <si>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</si>
  <si>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</si>
  <si>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</si>
  <si>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</si>
  <si>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</si>
  <si>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</si>
  <si>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</si>
  <si>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</si>
  <si>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</si>
  <si>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</si>
  <si>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</si>
  <si>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</si>
  <si>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</si>
  <si>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</si>
  <si>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</si>
  <si>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</si>
  <si>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</si>
  <si>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</si>
  <si>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</si>
  <si>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</si>
  <si>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</si>
  <si>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</si>
  <si>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</si>
  <si>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</si>
  <si>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</si>
  <si>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</si>
  <si>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</si>
  <si>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</si>
  <si>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</si>
  <si>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</si>
  <si>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</si>
  <si>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</si>
  <si>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</si>
  <si>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</si>
  <si>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</si>
  <si>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</si>
  <si>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</si>
  <si>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</si>
  <si>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</si>
  <si>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</si>
  <si>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</si>
  <si>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</si>
  <si>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</si>
  <si>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</si>
  <si>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</si>
  <si>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</si>
  <si>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</si>
  <si>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</si>
  <si>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</si>
  <si>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</si>
  <si>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</si>
  <si>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</si>
  <si>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</si>
  <si>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</si>
  <si>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</si>
  <si>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</si>
  <si>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</si>
  <si>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</si>
  <si>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</si>
  <si>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</si>
  <si>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</si>
  <si>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</si>
  <si>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</si>
  <si>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</si>
  <si>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</si>
  <si>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</si>
  <si>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</si>
  <si>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</si>
  <si>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</si>
  <si>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</si>
  <si>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</si>
  <si>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</si>
  <si>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</si>
  <si>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</si>
  <si>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</si>
  <si>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</si>
  <si>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</si>
  <si>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</si>
  <si>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</si>
  <si>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</si>
  <si>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</si>
  <si>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</si>
  <si>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</si>
  <si>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</si>
  <si>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</si>
  <si>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</si>
  <si>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</si>
  <si>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</si>
  <si>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</si>
  <si>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</si>
  <si>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</si>
  <si>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</si>
  <si>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</si>
  <si>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</si>
  <si>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</si>
  <si>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</si>
  <si>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</si>
  <si>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</si>
  <si>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</si>
  <si>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</si>
  <si>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</si>
  <si>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</si>
  <si>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</si>
  <si>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</si>
  <si>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</si>
  <si>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</si>
  <si>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</si>
  <si>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</si>
  <si>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</si>
  <si>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</si>
  <si>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</si>
  <si>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</si>
  <si>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</si>
  <si>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</si>
  <si>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</si>
  <si>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</si>
  <si>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</si>
  <si>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</si>
  <si>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</si>
  <si>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</si>
  <si>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</si>
  <si>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</si>
  <si>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</si>
  <si>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</si>
  <si>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</si>
  <si>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</si>
  <si>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</si>
  <si>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</si>
  <si>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</si>
  <si>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</si>
  <si>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</si>
  <si>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</si>
  <si>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</si>
  <si>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</si>
  <si>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</si>
  <si>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</si>
  <si>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</si>
  <si>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</si>
  <si>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</si>
  <si>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</si>
  <si>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</si>
  <si>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</si>
  <si>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</si>
  <si>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</si>
  <si>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</si>
  <si>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</si>
  <si>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</si>
  <si>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</si>
  <si>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</si>
  <si>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</si>
  <si>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</si>
  <si>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</si>
  <si>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</si>
  <si>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</si>
  <si>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</si>
  <si>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</si>
  <si>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</si>
  <si>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</si>
  <si>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</si>
  <si>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</si>
  <si>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</si>
  <si>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</si>
  <si>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</si>
  <si>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</si>
  <si>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</si>
  <si>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</si>
  <si>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</si>
  <si>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</si>
  <si>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</si>
  <si>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</si>
  <si>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</si>
  <si>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</si>
  <si>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</si>
  <si>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</si>
  <si>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</si>
  <si>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</si>
  <si>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</si>
  <si>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</si>
  <si>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</si>
  <si>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</si>
  <si>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</si>
  <si>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</si>
  <si>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</si>
  <si>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</si>
  <si>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</si>
  <si>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</si>
  <si>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</si>
  <si>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</si>
  <si>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</si>
  <si>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</si>
  <si>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</si>
  <si>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</si>
  <si>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</si>
  <si>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</si>
  <si>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</si>
  <si>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</si>
  <si>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</si>
  <si>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</si>
  <si>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</si>
  <si>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</si>
  <si>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</si>
  <si>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</si>
  <si>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</si>
  <si>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</si>
  <si>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</si>
  <si>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</si>
  <si>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</si>
  <si>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</si>
  <si>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</si>
  <si>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</si>
  <si>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</si>
  <si>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</si>
  <si>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</si>
  <si>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</si>
  <si>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</si>
  <si>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</si>
  <si>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</si>
  <si>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</si>
  <si>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</si>
  <si>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</si>
  <si>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</si>
  <si>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</si>
  <si>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</si>
  <si>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</si>
  <si>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</si>
  <si>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</si>
  <si>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</si>
  <si>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</si>
  <si>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</si>
  <si>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</si>
  <si>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</si>
  <si>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</si>
  <si>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</si>
  <si>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</si>
  <si>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</si>
  <si>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</si>
  <si>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</si>
  <si>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</si>
  <si>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</si>
  <si>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</si>
  <si>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</si>
  <si>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</si>
  <si>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</si>
  <si>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</si>
  <si>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</si>
  <si>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</si>
  <si>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</si>
  <si>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</si>
  <si>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</si>
  <si>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</si>
  <si>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</si>
  <si>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</si>
  <si>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</si>
  <si>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</si>
  <si>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</si>
  <si>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</si>
  <si>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</si>
  <si>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</si>
  <si>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</si>
  <si>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</si>
  <si>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</si>
  <si>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</si>
  <si>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</si>
  <si>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</si>
  <si>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</si>
  <si>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</si>
  <si>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</si>
  <si>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</si>
  <si>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</si>
  <si>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</si>
  <si>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</si>
  <si>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</si>
  <si>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</si>
  <si>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</si>
  <si>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</si>
  <si>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</si>
  <si>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</si>
  <si>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</si>
  <si>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</si>
  <si>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</si>
  <si>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</si>
  <si>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</si>
  <si>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</si>
  <si>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</si>
  <si>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</si>
  <si>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</si>
  <si>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</si>
  <si>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</si>
  <si>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</si>
  <si>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</si>
  <si>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</si>
  <si>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</si>
  <si>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</si>
  <si>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</si>
  <si>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</si>
  <si>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</si>
  <si>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</si>
  <si>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</si>
  <si>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</si>
  <si>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</si>
  <si>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</si>
  <si>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</si>
  <si>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</si>
  <si>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</si>
  <si>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</si>
  <si>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</si>
  <si>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</si>
  <si>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</si>
  <si>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</si>
  <si>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</si>
  <si>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</si>
  <si>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</si>
  <si>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</si>
  <si>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</si>
  <si>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</si>
  <si>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</si>
  <si>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</si>
  <si>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</si>
  <si>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</si>
  <si>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</si>
  <si>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</si>
  <si>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</si>
  <si>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</si>
  <si>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</si>
  <si>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</si>
  <si>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</si>
  <si>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</si>
  <si>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</si>
  <si>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</si>
  <si>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</si>
  <si>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</si>
  <si>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</si>
  <si>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</si>
  <si>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</si>
  <si>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</si>
  <si>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</si>
  <si>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</si>
  <si>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</si>
  <si>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</si>
  <si>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</si>
  <si>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</si>
  <si>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</si>
  <si>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</si>
  <si>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</si>
  <si>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</si>
  <si>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</si>
  <si>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</si>
  <si>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</si>
  <si>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</si>
  <si>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</si>
  <si>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</si>
  <si>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</si>
  <si>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</si>
  <si>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</si>
  <si>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</si>
  <si>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</si>
  <si>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</si>
  <si>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</si>
  <si>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</si>
  <si>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</si>
  <si>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</si>
  <si>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</si>
  <si>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</si>
  <si>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</si>
  <si>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</si>
  <si>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</si>
  <si>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</si>
  <si>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</si>
  <si>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</si>
  <si>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</si>
  <si>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</si>
  <si>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</si>
  <si>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</si>
  <si>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</si>
  <si>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</si>
  <si>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</si>
  <si>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</si>
  <si>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</si>
  <si>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</si>
  <si>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</si>
  <si>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</si>
  <si>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</si>
  <si>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</si>
  <si>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</si>
  <si>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</si>
  <si>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</si>
  <si>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</si>
  <si>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</si>
  <si>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</si>
  <si>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</si>
  <si>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</si>
  <si>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</si>
  <si>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</si>
  <si>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</si>
  <si>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</si>
  <si>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</si>
  <si>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</si>
  <si>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</si>
  <si>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</si>
  <si>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</si>
  <si>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</si>
  <si>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</si>
  <si>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</si>
  <si>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</si>
  <si>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</si>
  <si>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</si>
  <si>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</si>
  <si>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</si>
  <si>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</si>
  <si>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</si>
  <si>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</si>
  <si>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</si>
  <si>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</si>
  <si>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</si>
  <si>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</si>
  <si>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</si>
  <si>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</si>
  <si>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</si>
  <si>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</si>
  <si>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</si>
  <si>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</si>
  <si>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</si>
  <si>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</si>
  <si>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</si>
  <si>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</si>
  <si>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</si>
  <si>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</si>
  <si>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</si>
  <si>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</si>
  <si>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</si>
  <si>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</si>
  <si>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</si>
  <si>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</si>
  <si>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</si>
  <si>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</si>
  <si>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</si>
  <si>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</si>
  <si>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</si>
  <si>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</si>
  <si>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</si>
  <si>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</si>
  <si>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</si>
  <si>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</si>
  <si>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</si>
  <si>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</si>
  <si>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</si>
  <si>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</si>
  <si>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</si>
  <si>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</si>
  <si>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</si>
  <si>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</si>
  <si>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</si>
  <si>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</si>
  <si>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</si>
  <si>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</si>
  <si>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</si>
  <si>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</si>
  <si>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</si>
  <si>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</si>
  <si>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</si>
  <si>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</si>
  <si>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</si>
  <si>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</si>
  <si>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</si>
  <si>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</si>
  <si>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</si>
  <si>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</si>
  <si>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</si>
  <si>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</si>
  <si>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</si>
  <si>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</si>
  <si>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</si>
  <si>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</si>
  <si>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</si>
  <si>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</si>
  <si>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</si>
  <si>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</si>
  <si>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</si>
  <si>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</si>
  <si>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</si>
  <si>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</si>
  <si>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</si>
  <si>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</si>
  <si>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</si>
  <si>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</si>
  <si>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</si>
  <si>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</si>
  <si>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</si>
  <si>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</si>
  <si>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</si>
  <si>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</si>
  <si>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</si>
  <si>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</si>
  <si>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</si>
  <si>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</si>
  <si>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</si>
  <si>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</si>
  <si>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</si>
  <si>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</si>
  <si>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</si>
  <si>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</si>
  <si>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</si>
  <si>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</si>
  <si>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</si>
  <si>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</si>
  <si>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</si>
  <si>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</si>
  <si>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</si>
  <si>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</si>
  <si>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</si>
  <si>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</si>
  <si>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</si>
  <si>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</si>
  <si>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</si>
  <si>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</si>
  <si>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</si>
  <si>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</si>
  <si>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</si>
  <si>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</si>
  <si>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</si>
  <si>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</si>
  <si>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</si>
  <si>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</si>
  <si>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</si>
  <si>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</si>
  <si>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</si>
  <si>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</si>
  <si>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</si>
  <si>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</si>
  <si>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</si>
  <si>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</si>
  <si>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</si>
  <si>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</si>
  <si>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</si>
  <si>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</si>
  <si>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</si>
  <si>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</si>
  <si>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</si>
  <si>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</si>
  <si>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</si>
  <si>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</si>
  <si>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</si>
  <si>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</si>
  <si>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</si>
  <si>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</si>
  <si>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</si>
  <si>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</si>
  <si>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</si>
  <si>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</si>
  <si>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</si>
  <si>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</si>
  <si>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</si>
  <si>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</si>
  <si>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</si>
  <si>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</si>
  <si>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</si>
  <si>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</si>
  <si>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</si>
  <si>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</si>
  <si>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</si>
  <si>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</si>
  <si>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</si>
  <si>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</si>
  <si>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</si>
  <si>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</si>
  <si>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</si>
  <si>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</si>
  <si>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</si>
  <si>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</si>
  <si>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</si>
  <si>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</si>
  <si>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</si>
  <si>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</si>
  <si>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</si>
  <si>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</si>
  <si>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</si>
  <si>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</si>
  <si>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</si>
  <si>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</si>
  <si>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</si>
  <si>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</si>
  <si>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</si>
  <si>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</si>
  <si>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</si>
  <si>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</si>
  <si>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</si>
  <si>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</si>
  <si>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</si>
  <si>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</si>
  <si>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</si>
  <si>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</si>
  <si>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</si>
  <si>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</si>
  <si>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</si>
  <si>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</si>
  <si>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</si>
  <si>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</si>
  <si>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</si>
  <si>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</si>
  <si>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</si>
  <si>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</si>
  <si>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</si>
  <si>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</si>
  <si>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</si>
  <si>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</si>
  <si>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</si>
  <si>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</si>
  <si>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</si>
  <si>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</si>
  <si>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</si>
  <si>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</si>
  <si>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</si>
  <si>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</si>
  <si>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</si>
  <si>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</si>
  <si>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</si>
  <si>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</si>
  <si>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</si>
  <si>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</si>
  <si>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</si>
  <si>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</si>
  <si>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</si>
  <si>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</si>
  <si>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</si>
  <si>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</si>
  <si>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</si>
  <si>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</si>
  <si>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</si>
  <si>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</si>
  <si>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</si>
  <si>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</si>
  <si>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</si>
  <si>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</si>
  <si>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</si>
  <si>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</si>
  <si>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</si>
  <si>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</si>
  <si>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</si>
  <si>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</si>
  <si>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</si>
  <si>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</si>
  <si>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</si>
  <si>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</si>
  <si>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</si>
  <si>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</si>
  <si>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</si>
  <si>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</si>
  <si>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</si>
  <si>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</si>
  <si>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</si>
  <si>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</si>
  <si>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</si>
  <si>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</si>
  <si>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</si>
  <si>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</si>
  <si>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</si>
  <si>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</si>
  <si>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</si>
  <si>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</si>
  <si>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</si>
  <si>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</si>
  <si>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</si>
  <si>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</si>
  <si>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</si>
  <si>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</si>
  <si>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</si>
  <si>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</si>
  <si>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</si>
  <si>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</si>
  <si>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</si>
  <si>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</si>
  <si>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</si>
  <si>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</si>
  <si>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</si>
  <si>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</si>
  <si>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</si>
  <si>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</si>
  <si>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</si>
  <si>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</si>
  <si>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</si>
  <si>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</si>
  <si>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</si>
  <si>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</si>
  <si>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</si>
  <si>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</si>
  <si>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</si>
  <si>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</si>
  <si>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</si>
  <si>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</si>
  <si>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</si>
  <si>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</si>
  <si>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</si>
  <si>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</si>
  <si>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</si>
  <si>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</si>
  <si>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</si>
  <si>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</si>
  <si>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</si>
  <si>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</si>
  <si>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</si>
  <si>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</si>
  <si>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</si>
  <si>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</si>
  <si>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</si>
  <si>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</si>
  <si>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</si>
  <si>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</si>
  <si>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</si>
  <si>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</si>
  <si>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</si>
  <si>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</si>
  <si>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</si>
  <si>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</si>
  <si>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</si>
  <si>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</si>
  <si>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</si>
  <si>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</si>
  <si>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</si>
  <si>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</si>
  <si>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</si>
  <si>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</si>
  <si>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</si>
  <si>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</si>
  <si>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</si>
  <si>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</si>
  <si>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</si>
  <si>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</si>
  <si>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</si>
  <si>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</si>
  <si>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</si>
  <si>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</si>
  <si>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</si>
  <si>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</si>
  <si>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</si>
  <si>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</si>
  <si>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</si>
  <si>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</si>
  <si>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</si>
  <si>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</si>
  <si>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</si>
  <si>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</si>
  <si>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</si>
  <si>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</si>
  <si>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</si>
  <si>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</si>
  <si>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</si>
  <si>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</si>
  <si>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</si>
  <si>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</si>
  <si>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</si>
  <si>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</si>
  <si>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</si>
  <si>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</si>
  <si>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</si>
  <si>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</si>
  <si>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</si>
  <si>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</si>
  <si>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</si>
  <si>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</si>
  <si>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</si>
  <si>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</si>
  <si>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</si>
  <si>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</si>
  <si>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</si>
  <si>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</si>
  <si>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</si>
  <si>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</si>
  <si>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</si>
  <si>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</si>
  <si>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</si>
  <si>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</si>
  <si>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</si>
  <si>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</si>
  <si>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</si>
  <si>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</si>
  <si>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</si>
  <si>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</si>
  <si>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</si>
  <si>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</si>
  <si>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</si>
  <si>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</si>
  <si>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</si>
  <si>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</si>
  <si>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</si>
  <si>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</si>
  <si>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</si>
  <si>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</si>
  <si>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</si>
  <si>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</si>
  <si>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</si>
  <si>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</si>
  <si>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</si>
  <si>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</si>
  <si>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</si>
  <si>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</si>
  <si>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</si>
  <si>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</si>
  <si>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</si>
  <si>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</si>
  <si>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</si>
  <si>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</si>
  <si>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</si>
  <si>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</si>
  <si>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</si>
  <si>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</si>
  <si>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</si>
  <si>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</si>
  <si>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</si>
  <si>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</si>
  <si>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</si>
  <si>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</si>
  <si>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</si>
  <si>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</si>
  <si>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</si>
  <si>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</si>
  <si>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</si>
  <si>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</si>
  <si>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</si>
  <si>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</si>
  <si>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</si>
  <si>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</si>
  <si>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</si>
  <si>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</si>
  <si>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</si>
  <si>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</si>
  <si>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</si>
  <si>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</si>
  <si>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</si>
  <si>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</si>
  <si>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</si>
  <si>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</si>
  <si>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</si>
  <si>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</si>
  <si>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</si>
  <si>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</si>
  <si>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</si>
  <si>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</si>
  <si>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</si>
  <si>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</si>
  <si>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</si>
  <si>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</si>
  <si>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</si>
  <si>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</si>
  <si>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</si>
  <si>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</si>
  <si>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</si>
  <si>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</si>
  <si>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</si>
  <si>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</si>
  <si>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</si>
  <si>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</si>
  <si>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</si>
  <si>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</si>
  <si>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</si>
  <si>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</si>
  <si>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</si>
  <si>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</si>
  <si>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</si>
  <si>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</si>
  <si>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</si>
  <si>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</si>
  <si>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</si>
  <si>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</si>
  <si>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</si>
  <si>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</si>
  <si>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</si>
  <si>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</si>
  <si>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</si>
  <si>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</si>
  <si>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</si>
  <si>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</si>
  <si>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</si>
  <si>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</si>
  <si>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</si>
  <si>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</si>
  <si>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</si>
  <si>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</si>
  <si>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</si>
  <si>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</si>
  <si>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</si>
  <si>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</si>
  <si>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</si>
  <si>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</si>
  <si>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</si>
  <si>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</si>
  <si>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</si>
  <si>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</si>
  <si>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</si>
  <si>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</si>
  <si>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</si>
  <si>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</si>
  <si>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</si>
  <si>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</si>
  <si>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</si>
  <si>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</si>
  <si>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</si>
  <si>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</si>
  <si>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</si>
  <si>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</si>
  <si>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</si>
  <si>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</si>
  <si>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</si>
  <si>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</si>
  <si>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</si>
  <si>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</si>
  <si>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</si>
  <si>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</si>
  <si>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</si>
  <si>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</si>
  <si>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</si>
  <si>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</si>
  <si>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</si>
  <si>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</si>
  <si>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</si>
  <si>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</si>
  <si>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</si>
  <si>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</si>
  <si>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</si>
  <si>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</si>
  <si>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</si>
  <si>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</si>
  <si>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</si>
  <si>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</si>
  <si>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</si>
  <si>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</si>
  <si>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</si>
  <si>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</si>
  <si>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</si>
  <si>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</si>
  <si>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</si>
  <si>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</si>
  <si>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</si>
  <si>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</si>
  <si>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</si>
  <si>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</si>
  <si>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</si>
  <si>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</si>
  <si>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</si>
  <si>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</si>
  <si>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</si>
  <si>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</si>
  <si>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</si>
  <si>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</si>
  <si>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</si>
  <si>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</si>
  <si>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</si>
  <si>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</si>
  <si>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</si>
  <si>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</si>
  <si>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</si>
  <si>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</si>
  <si>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</si>
  <si>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</si>
  <si>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</si>
  <si>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</si>
  <si>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</si>
  <si>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</si>
  <si>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</si>
  <si>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</si>
  <si>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</si>
  <si>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</si>
  <si>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</si>
  <si>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</si>
  <si>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</si>
  <si>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</si>
  <si>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</si>
  <si>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</si>
  <si>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</si>
  <si>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</si>
  <si>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</si>
  <si>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</si>
  <si>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</si>
  <si>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</si>
  <si>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</si>
  <si>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</si>
  <si>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</si>
  <si>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</si>
  <si>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</si>
  <si>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</si>
  <si>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</si>
  <si>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</si>
  <si>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</si>
  <si>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</si>
  <si>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</si>
  <si>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</si>
  <si>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</si>
  <si>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</si>
  <si>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</si>
  <si>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</si>
  <si>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</si>
  <si>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</si>
  <si>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</si>
  <si>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</si>
  <si>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</si>
  <si>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</si>
  <si>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</si>
  <si>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</si>
  <si>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</si>
  <si>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</si>
  <si>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</si>
  <si>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</si>
  <si>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</si>
  <si>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</si>
  <si>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</si>
  <si>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</si>
  <si>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</si>
  <si>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</si>
  <si>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</si>
  <si>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</si>
  <si>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</si>
  <si>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</si>
  <si>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</si>
  <si>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</si>
  <si>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</si>
  <si>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</si>
  <si>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</si>
  <si>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</si>
  <si>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</si>
  <si>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</si>
  <si>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</si>
  <si>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</si>
  <si>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</si>
  <si>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</si>
  <si>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</si>
  <si>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</si>
  <si>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</si>
  <si>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</si>
  <si>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</si>
  <si>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</si>
  <si>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</si>
  <si>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</si>
  <si>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</si>
  <si>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</si>
  <si>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</si>
  <si>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</si>
  <si>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</si>
  <si>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</si>
  <si>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</si>
  <si>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</si>
  <si>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</si>
  <si>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</si>
  <si>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</si>
  <si>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</si>
  <si>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</si>
  <si>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</si>
  <si>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</si>
  <si>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</si>
  <si>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</si>
  <si>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</si>
  <si>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</si>
  <si>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</si>
  <si>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</si>
  <si>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</si>
  <si>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</si>
  <si>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</si>
  <si>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</si>
  <si>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</si>
  <si>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</si>
  <si>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</si>
  <si>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</si>
  <si>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</si>
  <si>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</si>
  <si>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</si>
  <si>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</si>
  <si>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</si>
  <si>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</si>
  <si>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</si>
  <si>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</si>
  <si>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</si>
  <si>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</si>
  <si>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</si>
  <si>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</si>
  <si>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</si>
  <si>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</si>
  <si>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</si>
  <si>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</si>
  <si>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</si>
  <si>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</si>
  <si>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</si>
  <si>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</si>
  <si>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</si>
  <si>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</si>
  <si>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</si>
  <si>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</si>
  <si>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</si>
  <si>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</si>
  <si>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</si>
  <si>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</si>
  <si>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</si>
  <si>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</si>
  <si>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</si>
  <si>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</si>
  <si>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</si>
  <si>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</si>
  <si>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</si>
  <si>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</si>
  <si>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</si>
  <si>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</si>
  <si>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</si>
  <si>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</si>
  <si>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</si>
  <si>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</si>
  <si>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</si>
  <si>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</si>
  <si>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</si>
  <si>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</si>
  <si>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</si>
  <si>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</si>
  <si>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</si>
  <si>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</si>
  <si>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</si>
  <si>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</si>
  <si>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</si>
  <si>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</si>
  <si>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</si>
  <si>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</si>
  <si>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</si>
  <si>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</si>
  <si>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</si>
  <si>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</si>
  <si>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</si>
  <si>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</si>
  <si>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</si>
  <si>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</si>
  <si>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</si>
  <si>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</si>
  <si>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</si>
  <si>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</si>
  <si>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</si>
  <si>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</si>
  <si>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</si>
  <si>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</si>
  <si>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</si>
  <si>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</si>
  <si>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</si>
  <si>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</si>
  <si>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</si>
  <si>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</si>
  <si>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</si>
  <si>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</si>
  <si>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</si>
  <si>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</si>
  <si>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</si>
  <si>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</si>
  <si>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</si>
  <si>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</si>
  <si>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</si>
  <si>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</si>
  <si>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</si>
  <si>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</si>
  <si>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</si>
  <si>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</si>
  <si>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</si>
  <si>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</si>
  <si>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</si>
  <si>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</si>
  <si>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</si>
  <si>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</si>
  <si>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</si>
  <si>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</si>
  <si>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</si>
  <si>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</si>
  <si>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</si>
  <si>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</si>
  <si>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</si>
  <si>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</si>
  <si>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</si>
  <si>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</si>
  <si>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</si>
  <si>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</si>
  <si>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</si>
  <si>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</si>
  <si>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</si>
  <si>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</si>
  <si>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</si>
  <si>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</si>
  <si>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</si>
  <si>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</si>
  <si>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</si>
  <si>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</si>
  <si>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</si>
  <si>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</si>
  <si>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</si>
  <si>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</si>
  <si>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</si>
  <si>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</si>
  <si>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</si>
  <si>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</si>
  <si>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</si>
  <si>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</si>
  <si>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</si>
  <si>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</si>
  <si>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</si>
  <si>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</si>
  <si>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</si>
  <si>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</si>
  <si>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</si>
  <si>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</si>
  <si>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</si>
  <si>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</si>
  <si>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</si>
  <si>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</si>
  <si>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</si>
  <si>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</si>
  <si>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</si>
  <si>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</si>
  <si>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</si>
  <si>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</si>
  <si>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</si>
  <si>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</si>
  <si>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</si>
  <si>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</si>
  <si>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</si>
  <si>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</si>
  <si>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</si>
  <si>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</si>
  <si>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</si>
  <si>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</si>
  <si>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</si>
  <si>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</si>
  <si>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</si>
  <si>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</si>
  <si>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</si>
  <si>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</si>
  <si>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</si>
  <si>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</si>
  <si>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</si>
  <si>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</si>
  <si>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</si>
  <si>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</si>
  <si>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</si>
  <si>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</si>
  <si>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</si>
  <si>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</si>
  <si>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</si>
  <si>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</si>
  <si>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</si>
  <si>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</si>
  <si>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</si>
  <si>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</si>
  <si>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</si>
  <si>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</si>
  <si>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</si>
  <si>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</si>
  <si>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</si>
  <si>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</si>
  <si>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</si>
  <si>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</si>
  <si>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</si>
  <si>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</si>
  <si>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</si>
  <si>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</si>
  <si>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</si>
  <si>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</si>
  <si>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</si>
  <si>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</si>
  <si>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</si>
  <si>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</si>
  <si>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</si>
  <si>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</si>
  <si>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</si>
  <si>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</si>
  <si>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</si>
  <si>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</si>
  <si>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</si>
  <si>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</si>
  <si>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</si>
  <si>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</si>
  <si>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</si>
  <si>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</si>
  <si>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</si>
  <si>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</si>
  <si>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</si>
  <si>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</si>
  <si>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</si>
  <si>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</si>
  <si>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</si>
  <si>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</si>
  <si>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</si>
  <si>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</si>
  <si>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</si>
  <si>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</si>
  <si>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</si>
  <si>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</si>
  <si>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</si>
  <si>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</si>
  <si>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</si>
  <si>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</si>
  <si>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</si>
  <si>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</si>
  <si>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</si>
  <si>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</si>
  <si>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</si>
  <si>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</si>
  <si>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</si>
  <si>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</si>
  <si>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</si>
  <si>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</si>
  <si>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</si>
  <si>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</si>
  <si>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</si>
  <si>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</si>
  <si>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</si>
  <si>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</si>
  <si>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</si>
  <si>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</si>
  <si>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</si>
  <si>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</si>
  <si>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</si>
  <si>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</si>
  <si>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</si>
  <si>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</si>
  <si>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</si>
  <si>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</si>
  <si>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</si>
  <si>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</si>
  <si>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</si>
  <si>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</si>
  <si>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</si>
  <si>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</si>
  <si>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</si>
  <si>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</si>
  <si>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</si>
  <si>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</si>
  <si>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</si>
  <si>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</si>
  <si>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</si>
  <si>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</si>
  <si>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</si>
  <si>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</si>
  <si>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</si>
  <si>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</si>
  <si>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</si>
  <si>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</si>
  <si>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</si>
  <si>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</si>
  <si>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</si>
  <si>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</si>
  <si>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</si>
  <si>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</si>
  <si>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</si>
  <si>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</si>
  <si>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</si>
  <si>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</si>
  <si>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</si>
  <si>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</si>
  <si>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</si>
  <si>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</si>
  <si>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</si>
  <si>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</si>
  <si>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</si>
  <si>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</si>
  <si>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</si>
  <si>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</si>
  <si>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</si>
  <si>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</si>
  <si>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</si>
  <si>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</si>
  <si>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</si>
  <si>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</si>
  <si>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</si>
  <si>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</si>
  <si>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</si>
  <si>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</si>
  <si>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</si>
  <si>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</si>
  <si>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</si>
  <si>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</si>
  <si>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</si>
  <si>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</si>
  <si>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</si>
  <si>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</si>
  <si>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</si>
  <si>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</si>
  <si>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</si>
  <si>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</si>
  <si>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</si>
  <si>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</si>
  <si>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</si>
  <si>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</si>
  <si>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</si>
  <si>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</si>
  <si>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</si>
  <si>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</si>
  <si>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</si>
  <si>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</si>
  <si>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</si>
  <si>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</si>
  <si>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</si>
  <si>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</si>
  <si>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</si>
  <si>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</si>
  <si>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</si>
  <si>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</si>
  <si>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</si>
  <si>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</si>
  <si>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</si>
  <si>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</si>
  <si>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</si>
  <si>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</si>
  <si>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</si>
  <si>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</si>
  <si>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</si>
  <si>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</si>
  <si>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</si>
  <si>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</si>
  <si>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</si>
  <si>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</si>
  <si>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</si>
  <si>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</si>
  <si>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</si>
  <si>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</si>
  <si>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</si>
  <si>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</si>
  <si>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</si>
  <si>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</si>
  <si>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</si>
  <si>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</si>
  <si>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</si>
  <si>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</si>
  <si>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</si>
  <si>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</si>
  <si>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</si>
  <si>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</si>
  <si>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</si>
  <si>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</si>
  <si>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</si>
  <si>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</si>
  <si>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</si>
  <si>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</si>
  <si>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</si>
  <si>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</si>
  <si>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</si>
  <si>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</si>
  <si>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</si>
  <si>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</si>
  <si>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</si>
  <si>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</si>
  <si>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</si>
  <si>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</si>
  <si>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</si>
  <si>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</si>
  <si>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</si>
  <si>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</si>
  <si>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</si>
  <si>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</si>
  <si>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</si>
  <si>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</si>
  <si>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</si>
  <si>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</si>
  <si>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</si>
  <si>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</si>
  <si>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</si>
  <si>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</si>
  <si>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</si>
  <si>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</si>
  <si>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</si>
  <si>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</si>
  <si>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</si>
  <si>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</si>
  <si>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</si>
  <si>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</si>
  <si>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</si>
  <si>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</si>
  <si>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</si>
  <si>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</si>
  <si>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</si>
  <si>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</si>
  <si>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</si>
  <si>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</si>
  <si>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</si>
  <si>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</si>
  <si>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</si>
  <si>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</si>
  <si>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</si>
  <si>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</si>
  <si>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</si>
  <si>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</si>
  <si>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</si>
  <si>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</si>
  <si>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</si>
  <si>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</si>
  <si>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</si>
  <si>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</si>
  <si>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</si>
  <si>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</si>
  <si>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</si>
  <si>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</si>
  <si>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</si>
  <si>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</si>
  <si>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</si>
  <si>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</si>
  <si>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</si>
  <si>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</si>
  <si>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</si>
  <si>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</si>
  <si>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</si>
  <si>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</si>
  <si>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</si>
  <si>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</si>
  <si>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</si>
  <si>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</si>
  <si>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</si>
  <si>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</si>
  <si>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</si>
  <si>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</si>
  <si>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</si>
  <si>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</si>
  <si>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</si>
  <si>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</si>
  <si>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</si>
  <si>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</si>
  <si>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</si>
  <si>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</si>
  <si>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</si>
  <si>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</si>
  <si>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</si>
  <si>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</si>
  <si>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</si>
  <si>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</si>
  <si>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</si>
  <si>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</si>
  <si>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</si>
  <si>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</si>
  <si>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</si>
  <si>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</si>
  <si>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</si>
  <si>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</si>
  <si>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</si>
  <si>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</si>
  <si>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</si>
  <si>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</si>
  <si>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</si>
  <si>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</si>
  <si>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</si>
  <si>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</si>
  <si>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</si>
  <si>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</si>
  <si>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</si>
  <si>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</si>
  <si>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</si>
  <si>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</si>
  <si>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</si>
  <si>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</si>
  <si>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</si>
  <si>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</si>
  <si>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</si>
  <si>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</si>
  <si>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</si>
  <si>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</si>
  <si>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</si>
  <si>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</si>
  <si>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</si>
  <si>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</si>
  <si>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</si>
  <si>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</si>
  <si>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</si>
  <si>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</si>
  <si>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</si>
  <si>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</si>
  <si>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</si>
  <si>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</si>
  <si>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</si>
  <si>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</si>
  <si>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</si>
  <si>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</si>
  <si>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</si>
  <si>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</si>
  <si>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</si>
  <si>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</si>
  <si>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</si>
  <si>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</si>
  <si>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</si>
  <si>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</si>
  <si>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</si>
  <si>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</si>
  <si>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</si>
  <si>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</si>
  <si>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</si>
  <si>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</si>
  <si>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</si>
  <si>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</si>
  <si>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</si>
  <si>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</si>
  <si>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</si>
  <si>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</si>
  <si>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</si>
  <si>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</si>
  <si>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</si>
  <si>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</si>
  <si>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</si>
  <si>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</si>
  <si>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</si>
  <si>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</si>
  <si>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</si>
  <si>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</si>
  <si>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</si>
  <si>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</si>
  <si>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</si>
  <si>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</si>
  <si>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</si>
  <si>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</si>
  <si>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</si>
  <si>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</si>
  <si>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</si>
  <si>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</si>
  <si>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</si>
  <si>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</si>
  <si>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</si>
  <si>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</si>
  <si>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</si>
  <si>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</si>
  <si>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</si>
  <si>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</si>
  <si>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</si>
  <si>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</si>
  <si>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</si>
  <si>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</si>
  <si>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</si>
  <si>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</si>
  <si>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</si>
  <si>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</si>
  <si>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</si>
  <si>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</si>
  <si>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</si>
  <si>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</si>
  <si>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</si>
  <si>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</si>
  <si>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</si>
  <si>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</si>
  <si>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</si>
  <si>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</si>
  <si>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</si>
  <si>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</si>
  <si>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</si>
  <si>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</si>
  <si>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</si>
  <si>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</si>
  <si>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</si>
  <si>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</si>
  <si>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</si>
  <si>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</si>
  <si>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</si>
  <si>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</si>
  <si>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</si>
  <si>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</si>
  <si>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</si>
  <si>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</si>
  <si>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</si>
  <si>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</si>
  <si>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</si>
  <si>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</si>
  <si>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</si>
  <si>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</si>
  <si>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</si>
  <si>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</si>
  <si>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</si>
  <si>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</si>
  <si>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</si>
  <si>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</si>
  <si>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</si>
  <si>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</si>
  <si>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</si>
  <si>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</si>
  <si>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</si>
  <si>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</si>
  <si>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</si>
  <si>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</si>
  <si>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</si>
  <si>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</si>
  <si>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</si>
  <si>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</si>
  <si>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</si>
  <si>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</si>
  <si>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</si>
  <si>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</si>
  <si>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</si>
  <si>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</si>
  <si>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</si>
  <si>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</si>
  <si>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</si>
  <si>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</si>
  <si>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</si>
  <si>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</si>
  <si>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</si>
  <si>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</si>
  <si>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</si>
  <si>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</si>
  <si>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</si>
  <si>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</si>
  <si>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</si>
  <si>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</si>
  <si>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</si>
  <si>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</si>
  <si>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</si>
  <si>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</si>
  <si>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</si>
  <si>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</si>
  <si>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</si>
  <si>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</si>
  <si>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</si>
  <si>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</si>
  <si>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</si>
  <si>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</si>
  <si>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</si>
  <si>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</si>
  <si>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</si>
  <si>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</si>
  <si>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</si>
  <si>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</si>
  <si>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</si>
  <si>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</si>
  <si>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</si>
  <si>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</si>
  <si>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</si>
  <si>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</si>
  <si>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</si>
  <si>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</si>
  <si>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</si>
  <si>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</si>
  <si>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</si>
  <si>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</si>
  <si>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</si>
  <si>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</si>
  <si>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</si>
  <si>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</si>
  <si>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</si>
  <si>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</si>
  <si>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</si>
  <si>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</si>
  <si>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</si>
  <si>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</si>
  <si>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</si>
  <si>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</si>
  <si>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</si>
  <si>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</si>
  <si>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</si>
  <si>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</si>
  <si>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</si>
  <si>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</si>
  <si>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</si>
  <si>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</si>
  <si>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</si>
  <si>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</si>
  <si>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</si>
  <si>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</si>
  <si>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</si>
  <si>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</si>
  <si>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</si>
  <si>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</si>
  <si>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</si>
  <si>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</si>
  <si>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</si>
  <si>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</si>
  <si>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</si>
  <si>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</si>
  <si>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</si>
  <si>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</si>
  <si>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</si>
  <si>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</si>
  <si>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</si>
  <si>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</si>
  <si>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</si>
  <si>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</si>
  <si>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</si>
  <si>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</si>
  <si>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</si>
  <si>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</si>
  <si>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</si>
  <si>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</si>
  <si>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</si>
  <si>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</si>
  <si>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</si>
  <si>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</si>
  <si>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</si>
  <si>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</si>
  <si>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</si>
  <si>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</si>
  <si>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</si>
  <si>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</si>
  <si>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</si>
  <si>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</si>
  <si>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</si>
  <si>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</si>
  <si>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</si>
  <si>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</si>
  <si>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</si>
  <si>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</si>
  <si>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</si>
  <si>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</si>
  <si>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</si>
  <si>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</si>
  <si>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</si>
  <si>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</si>
  <si>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</si>
  <si>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</si>
  <si>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</si>
  <si>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</si>
  <si>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</si>
  <si>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</si>
  <si>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</si>
  <si>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</si>
  <si>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</si>
  <si>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</si>
  <si>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</si>
  <si>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</si>
  <si>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</si>
  <si>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</si>
  <si>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</si>
  <si>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</si>
  <si>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</si>
  <si>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</si>
  <si>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</si>
  <si>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</si>
  <si>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</si>
  <si>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</si>
  <si>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</si>
  <si>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</si>
  <si>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</si>
  <si>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</si>
  <si>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</si>
  <si>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</si>
  <si>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</si>
  <si>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</si>
  <si>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</si>
  <si>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</si>
  <si>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</si>
  <si>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</si>
  <si>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</si>
  <si>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</si>
  <si>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</si>
  <si>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</si>
  <si>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</si>
  <si>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</si>
  <si>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</si>
  <si>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</si>
  <si>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</si>
  <si>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</si>
  <si>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</si>
  <si>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</si>
  <si>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</si>
  <si>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</si>
  <si>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</si>
  <si>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</si>
  <si>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</si>
  <si>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</si>
  <si>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</si>
  <si>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</si>
  <si>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</si>
  <si>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</si>
  <si>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</si>
  <si>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</si>
  <si>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</si>
  <si>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</si>
  <si>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</si>
  <si>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</si>
  <si>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</si>
  <si>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</si>
  <si>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</si>
  <si>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</si>
  <si>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</si>
  <si>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</si>
  <si>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</si>
  <si>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</si>
  <si>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</si>
  <si>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</si>
  <si>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</si>
  <si>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</si>
  <si>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</si>
  <si>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</si>
  <si>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</si>
  <si>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</si>
  <si>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</si>
  <si>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</si>
  <si>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</si>
  <si>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</si>
  <si>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</si>
  <si>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</si>
  <si>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</si>
  <si>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</si>
  <si>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</si>
  <si>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</si>
  <si>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</si>
  <si>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</si>
  <si>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</si>
  <si>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</si>
  <si>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</si>
  <si>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</si>
  <si>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</si>
  <si>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</si>
  <si>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</si>
  <si>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</si>
  <si>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</si>
  <si>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</si>
  <si>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</si>
  <si>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</si>
  <si>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</si>
  <si>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</si>
  <si>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</si>
  <si>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</si>
  <si>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</si>
  <si>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</si>
  <si>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</si>
  <si>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</si>
  <si>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</si>
  <si>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</si>
  <si>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</si>
  <si>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</si>
  <si>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</si>
  <si>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</si>
  <si>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</si>
  <si>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</si>
  <si>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</si>
  <si>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</si>
  <si>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</si>
  <si>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</si>
  <si>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</si>
  <si>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</si>
  <si>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</si>
  <si>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</si>
  <si>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</si>
  <si>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</si>
  <si>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</si>
  <si>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</si>
  <si>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</si>
  <si>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</si>
  <si>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</si>
  <si>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</si>
  <si>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</si>
  <si>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</si>
  <si>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</si>
  <si>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</si>
  <si>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</si>
  <si>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</si>
  <si>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</si>
  <si>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</si>
  <si>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</si>
  <si>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</si>
  <si>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</si>
  <si>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</si>
  <si>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</si>
  <si>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</si>
  <si>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</si>
  <si>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</si>
  <si>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</si>
  <si>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</si>
  <si>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</si>
  <si>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</si>
  <si>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</si>
  <si>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</si>
  <si>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</si>
  <si>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</si>
  <si>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</si>
  <si>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</si>
  <si>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</si>
  <si>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</si>
  <si>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</si>
  <si>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</si>
  <si>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</si>
  <si>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</si>
  <si>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</si>
  <si>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</si>
  <si>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</si>
  <si>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</si>
  <si>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</si>
  <si>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</si>
  <si>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</si>
  <si>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</si>
  <si>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</si>
  <si>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</si>
  <si>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</si>
  <si>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</si>
  <si>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</si>
  <si>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</si>
  <si>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</si>
  <si>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</si>
  <si>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</si>
  <si>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</si>
  <si>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</si>
  <si>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</si>
  <si>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</si>
  <si>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</si>
  <si>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</si>
  <si>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</si>
  <si>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</si>
  <si>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</si>
  <si>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</si>
  <si>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</si>
  <si>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</si>
  <si>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</si>
  <si>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</si>
  <si>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</si>
  <si>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</si>
  <si>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</si>
  <si>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</si>
  <si>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</si>
  <si>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</si>
  <si>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</si>
  <si>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</si>
  <si>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</si>
  <si>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</si>
  <si>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</si>
  <si>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</si>
  <si>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</si>
  <si>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</si>
  <si>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</si>
  <si>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</si>
  <si>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</si>
  <si>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</si>
  <si>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</si>
  <si>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</si>
  <si>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</si>
  <si>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</si>
  <si>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</si>
  <si>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</si>
  <si>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</si>
  <si>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</si>
  <si>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</si>
  <si>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</si>
  <si>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</si>
  <si>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</si>
  <si>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</si>
  <si>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</si>
  <si>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</si>
  <si>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</si>
  <si>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</si>
  <si>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</si>
  <si>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</si>
  <si>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</si>
  <si>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</si>
  <si>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</si>
  <si>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</si>
  <si>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</si>
  <si>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</si>
  <si>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</si>
  <si>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</si>
  <si>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</si>
  <si>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</si>
  <si>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</si>
  <si>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</si>
  <si>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</si>
  <si>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</si>
  <si>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</si>
  <si>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</si>
  <si>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</si>
  <si>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</si>
  <si>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</si>
  <si>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</si>
  <si>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</si>
  <si>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</si>
  <si>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</si>
  <si>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</si>
  <si>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</si>
  <si>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</si>
  <si>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</si>
  <si>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</si>
  <si>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</si>
  <si>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</si>
  <si>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</si>
  <si>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</si>
  <si>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</si>
  <si>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</si>
  <si>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</si>
  <si>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</si>
  <si>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</si>
  <si>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</si>
  <si>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</si>
  <si>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</si>
  <si>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</si>
  <si>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</si>
  <si>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</si>
  <si>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</si>
  <si>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</si>
  <si>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</si>
  <si>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</si>
  <si>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</si>
  <si>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</si>
  <si>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</si>
  <si>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</si>
  <si>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</si>
  <si>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</si>
  <si>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</si>
  <si>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</si>
  <si>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</si>
  <si>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</si>
  <si>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</si>
  <si>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</si>
  <si>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</si>
  <si>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</si>
  <si>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</si>
  <si>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</si>
  <si>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</si>
  <si>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</si>
  <si>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</si>
  <si>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</si>
  <si>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</si>
  <si>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</si>
  <si>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</si>
  <si>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</si>
  <si>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</si>
  <si>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</si>
  <si>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</si>
  <si>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</si>
  <si>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</si>
  <si>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</si>
  <si>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</si>
  <si>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</si>
  <si>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</si>
  <si>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</si>
  <si>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</si>
  <si>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</si>
  <si>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</si>
  <si>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</si>
  <si>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</si>
  <si>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</si>
  <si>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</si>
  <si>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</si>
  <si>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</si>
  <si>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</si>
  <si>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</si>
  <si>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</si>
  <si>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</si>
  <si>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</si>
  <si>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</si>
  <si>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</si>
  <si>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</si>
  <si>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</si>
  <si>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</si>
  <si>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</si>
  <si>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</si>
  <si>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</si>
  <si>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</si>
  <si>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</si>
  <si>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</si>
  <si>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</si>
  <si>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</si>
  <si>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</si>
  <si>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</si>
  <si>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</si>
  <si>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</si>
  <si>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</si>
  <si>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</si>
  <si>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</si>
  <si>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</si>
  <si>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</si>
  <si>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</si>
  <si>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</si>
  <si>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</si>
  <si>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</si>
  <si>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</si>
  <si>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</si>
  <si>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</si>
  <si>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</si>
  <si>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</si>
  <si>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</si>
  <si>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</si>
  <si>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</si>
  <si>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</si>
  <si>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</si>
  <si>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</si>
  <si>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</si>
  <si>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</si>
  <si>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</si>
  <si>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</si>
  <si>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</si>
  <si>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</si>
  <si>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</si>
  <si>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</si>
  <si>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</si>
  <si>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</si>
  <si>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</si>
  <si>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</si>
  <si>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</si>
  <si>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</si>
  <si>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</si>
  <si>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</si>
  <si>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</si>
  <si>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</si>
  <si>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</si>
  <si>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</si>
  <si>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</si>
  <si>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</si>
  <si>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</si>
  <si>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</si>
  <si>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</si>
  <si>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</si>
  <si>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</si>
  <si>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</si>
  <si>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</si>
  <si>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</si>
  <si>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</si>
  <si>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</si>
  <si>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</si>
  <si>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</si>
  <si>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</si>
  <si>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</si>
  <si>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</si>
  <si>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</si>
  <si>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</si>
  <si>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</si>
  <si>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</si>
  <si>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</si>
  <si>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</si>
  <si>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</si>
  <si>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</si>
  <si>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</si>
  <si>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</si>
  <si>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</si>
  <si>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</si>
  <si>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</si>
  <si>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</si>
  <si>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</si>
  <si>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</si>
  <si>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</si>
  <si>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</si>
  <si>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</si>
  <si>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</si>
  <si>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</si>
  <si>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</si>
  <si>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</si>
  <si>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</si>
  <si>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</si>
  <si>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</si>
  <si>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</si>
  <si>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</si>
  <si>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</si>
  <si>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</si>
  <si>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</si>
  <si>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</si>
  <si>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</si>
  <si>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</si>
  <si>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</si>
  <si>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</si>
  <si>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</si>
  <si>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</si>
  <si>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</si>
  <si>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</si>
  <si>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</si>
  <si>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</si>
  <si>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</si>
  <si>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</si>
  <si>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</si>
  <si>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</si>
  <si>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</si>
  <si>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</si>
  <si>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</si>
  <si>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</si>
  <si>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</si>
  <si>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</si>
  <si>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</si>
  <si>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</si>
  <si>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</si>
  <si>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</si>
  <si>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</si>
  <si>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</si>
  <si>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</si>
  <si>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</si>
  <si>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</si>
  <si>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</si>
  <si>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</si>
  <si>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</si>
  <si>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</si>
  <si>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</si>
  <si>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</si>
  <si>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</si>
  <si>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</si>
  <si>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</si>
  <si>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</si>
  <si>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</si>
  <si>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</si>
  <si>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</si>
  <si>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</si>
  <si>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</si>
  <si>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</si>
  <si>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</si>
  <si>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</si>
  <si>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</si>
  <si>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</si>
  <si>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</si>
  <si>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</si>
  <si>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</si>
  <si>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</si>
  <si>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</si>
  <si>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</si>
  <si>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</si>
  <si>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</si>
  <si>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</si>
  <si>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</si>
  <si>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</si>
  <si>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</si>
  <si>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</si>
  <si>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</si>
  <si>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</si>
  <si>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</si>
  <si>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</si>
  <si>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</si>
  <si>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</si>
  <si>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</si>
  <si>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</si>
  <si>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</si>
  <si>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</si>
  <si>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</si>
  <si>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</si>
  <si>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</si>
  <si>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</si>
  <si>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</si>
  <si>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</si>
  <si>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</si>
  <si>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</si>
  <si>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</si>
  <si>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</si>
  <si>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</si>
  <si>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</si>
  <si>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</si>
  <si>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</si>
  <si>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</si>
  <si>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</si>
  <si>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</si>
  <si>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</si>
  <si>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</si>
  <si>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</si>
  <si>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</si>
  <si>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</si>
  <si>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</si>
  <si>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</si>
  <si>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</si>
  <si>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</si>
  <si>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</si>
  <si>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</si>
  <si>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</si>
  <si>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</si>
  <si>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</si>
  <si>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</si>
  <si>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</si>
  <si>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</si>
  <si>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</si>
  <si>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</si>
  <si>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</si>
  <si>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</si>
  <si>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</si>
  <si>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</si>
  <si>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</si>
  <si>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</si>
  <si>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</si>
  <si>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</si>
  <si>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</si>
  <si>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</si>
  <si>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</si>
  <si>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</si>
  <si>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</si>
  <si>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</si>
  <si>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</si>
  <si>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</si>
  <si>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</si>
  <si>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</si>
  <si>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</si>
  <si>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</si>
  <si>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</si>
  <si>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</si>
  <si>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</si>
  <si>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</si>
  <si>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</si>
  <si>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</si>
  <si>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</si>
  <si>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</si>
  <si>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</si>
  <si>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</si>
  <si>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</si>
  <si>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</si>
  <si>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</si>
  <si>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</si>
  <si>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</si>
  <si>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</si>
  <si>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</si>
  <si>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</si>
  <si>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</si>
  <si>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</si>
  <si>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</si>
  <si>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</si>
  <si>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</si>
  <si>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</si>
  <si>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</si>
  <si>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</si>
  <si>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</si>
  <si>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</si>
  <si>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</si>
  <si>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</si>
  <si>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</si>
  <si>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</si>
  <si>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</si>
  <si>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</si>
  <si>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</si>
  <si>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</si>
  <si>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</si>
  <si>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</si>
  <si>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</si>
  <si>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</si>
  <si>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</si>
  <si>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</si>
  <si>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</si>
  <si>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</si>
  <si>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</si>
  <si>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</si>
  <si>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</si>
  <si>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</si>
  <si>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</si>
  <si>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</si>
  <si>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</si>
  <si>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</si>
  <si>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</si>
  <si>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</si>
  <si>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</si>
  <si>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</si>
  <si>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</si>
  <si>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</si>
  <si>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</si>
  <si>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</si>
  <si>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</si>
  <si>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</si>
  <si>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</si>
  <si>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</si>
  <si>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</si>
  <si>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</si>
  <si>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</si>
  <si>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</si>
  <si>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</si>
  <si>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</si>
  <si>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</si>
  <si>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</si>
  <si>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</si>
  <si>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</si>
  <si>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</si>
  <si>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</si>
  <si>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</si>
  <si>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</si>
  <si>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</si>
  <si>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</si>
  <si>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</si>
  <si>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</si>
  <si>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</si>
  <si>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</si>
  <si>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</si>
  <si>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</si>
  <si>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</si>
  <si>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</si>
  <si>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</si>
  <si>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</si>
  <si>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</si>
  <si>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</si>
  <si>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</si>
  <si>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</si>
  <si>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</si>
  <si>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</si>
  <si>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</si>
  <si>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</si>
  <si>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</si>
  <si>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</si>
  <si>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</si>
  <si>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</si>
  <si>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</si>
  <si>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</si>
  <si>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</si>
  <si>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</si>
  <si>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</si>
  <si>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</si>
  <si>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</si>
  <si>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</si>
  <si>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</si>
  <si>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</si>
  <si>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</si>
  <si>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</si>
  <si>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</si>
  <si>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</si>
  <si>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</si>
  <si>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</si>
  <si>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</si>
  <si>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</si>
  <si>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</si>
  <si>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</si>
  <si>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</si>
  <si>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</si>
  <si>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</si>
  <si>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</si>
  <si>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</si>
  <si>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</si>
  <si>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</si>
  <si>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</si>
  <si>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</si>
  <si>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</si>
  <si>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</si>
  <si>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</si>
  <si>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</si>
  <si>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</si>
  <si>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</si>
  <si>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</si>
  <si>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</si>
  <si>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</si>
  <si>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</si>
  <si>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</si>
  <si>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</si>
  <si>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</si>
  <si>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</si>
  <si>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</si>
  <si>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</si>
  <si>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</si>
  <si>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</si>
  <si>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</si>
  <si>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</si>
  <si>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</si>
  <si>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</si>
  <si>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</si>
  <si>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</si>
  <si>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</si>
  <si>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</si>
  <si>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</si>
  <si>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</si>
  <si>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</si>
  <si>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</si>
  <si>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</si>
  <si>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</si>
  <si>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</si>
  <si>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</si>
  <si>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</si>
  <si>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</si>
  <si>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</si>
  <si>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</si>
  <si>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</si>
  <si>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</si>
  <si>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</si>
  <si>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</si>
  <si>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</si>
  <si>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</si>
  <si>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</si>
  <si>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</si>
  <si>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</si>
  <si>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</si>
  <si>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</si>
  <si>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</si>
  <si>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</si>
  <si>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</si>
  <si>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</si>
  <si>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</si>
  <si>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</si>
  <si>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</si>
  <si>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</si>
  <si>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</si>
  <si>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</si>
  <si>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</si>
  <si>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</si>
  <si>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</si>
  <si>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</si>
  <si>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</si>
  <si>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</si>
  <si>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</si>
  <si>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</si>
  <si>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</si>
  <si>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</si>
  <si>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</si>
  <si>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</si>
  <si>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</si>
  <si>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</si>
  <si>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</si>
  <si>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</si>
  <si>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</si>
  <si>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</si>
  <si>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</si>
  <si>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</si>
  <si>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</si>
  <si>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</si>
  <si>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</si>
  <si>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</si>
  <si>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</si>
  <si>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</si>
  <si>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</si>
  <si>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</si>
  <si>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</si>
  <si>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</si>
  <si>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</si>
  <si>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</si>
  <si>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</si>
  <si>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</si>
  <si>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</si>
  <si>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</si>
  <si>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</si>
  <si>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</si>
  <si>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</si>
  <si>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</si>
  <si>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</si>
  <si>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</si>
  <si>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</si>
  <si>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</si>
  <si>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</si>
  <si>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</si>
  <si>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</si>
  <si>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</si>
  <si>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</si>
  <si>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</si>
  <si>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</si>
  <si>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</si>
  <si>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</si>
  <si>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</si>
  <si>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</si>
  <si>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</si>
  <si>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</si>
  <si>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</si>
  <si>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</si>
  <si>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</si>
  <si>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</si>
  <si>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</si>
  <si>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</si>
  <si>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</si>
  <si>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</si>
  <si>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</si>
  <si>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</si>
  <si>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</si>
  <si>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</si>
  <si>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</si>
  <si>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</si>
  <si>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</si>
  <si>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</si>
  <si>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</si>
  <si>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</si>
  <si>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</si>
  <si>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</si>
  <si>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</si>
  <si>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</si>
  <si>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</si>
  <si>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</si>
  <si>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</si>
  <si>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</si>
  <si>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</si>
  <si>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</si>
  <si>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</si>
  <si>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</si>
  <si>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</si>
  <si>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</si>
  <si>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</si>
  <si>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</si>
  <si>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</si>
  <si>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</si>
  <si>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</si>
  <si>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</si>
  <si>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</si>
  <si>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</si>
  <si>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</si>
  <si>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</si>
  <si>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</si>
  <si>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</si>
  <si>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</si>
  <si>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</si>
  <si>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</si>
  <si>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</si>
  <si>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</si>
  <si>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</si>
  <si>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</si>
  <si>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</si>
  <si>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</si>
  <si>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</si>
  <si>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</si>
  <si>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</si>
  <si>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</si>
  <si>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</si>
  <si>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</si>
  <si>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</si>
  <si>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</si>
  <si>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</si>
  <si>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</si>
  <si>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</si>
  <si>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</si>
  <si>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</si>
  <si>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</si>
  <si>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</si>
  <si>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</si>
  <si>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</si>
  <si>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</si>
  <si>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</si>
  <si>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</si>
  <si>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</si>
  <si>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</si>
  <si>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</si>
  <si>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</si>
  <si>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</si>
  <si>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</si>
  <si>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</si>
  <si>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</si>
  <si>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</si>
  <si>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</si>
  <si>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</si>
  <si>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</si>
  <si>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</si>
  <si>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</si>
  <si>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</si>
  <si>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</si>
  <si>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</si>
  <si>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</si>
  <si>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</si>
  <si>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</si>
  <si>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</si>
  <si>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</si>
  <si>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</si>
  <si>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</si>
  <si>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</si>
  <si>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</si>
  <si>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</si>
  <si>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</si>
  <si>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</si>
  <si>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</si>
  <si>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</si>
  <si>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</si>
  <si>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</si>
  <si>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</si>
  <si>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</si>
  <si>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</si>
  <si>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</si>
  <si>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</si>
  <si>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</si>
  <si>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</si>
  <si>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</si>
  <si>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</si>
  <si>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</si>
  <si>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</si>
  <si>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</si>
  <si>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</si>
  <si>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</si>
  <si>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</si>
  <si>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</si>
  <si>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</si>
  <si>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</si>
  <si>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</si>
  <si>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</si>
  <si>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</si>
  <si>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</si>
  <si>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</si>
  <si>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</si>
  <si>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</si>
  <si>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</si>
  <si>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</si>
  <si>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</si>
  <si>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</si>
  <si>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</si>
  <si>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</si>
  <si>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</si>
  <si>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</si>
  <si>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</si>
  <si>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</si>
  <si>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</si>
  <si>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</si>
  <si>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</si>
  <si>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</si>
  <si>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</si>
  <si>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</si>
  <si>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</si>
  <si>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</si>
  <si>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</si>
  <si>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</si>
  <si>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</si>
  <si>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</si>
  <si>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</si>
  <si>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</si>
  <si>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</si>
  <si>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</si>
  <si>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</si>
  <si>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</si>
  <si>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</si>
  <si>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</si>
  <si>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</si>
  <si>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</si>
  <si>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</si>
  <si>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</si>
  <si>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</si>
  <si>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</si>
  <si>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</si>
  <si>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</si>
  <si>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</si>
  <si>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</si>
  <si>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</si>
  <si>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</si>
  <si>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</si>
  <si>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</si>
  <si>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</si>
  <si>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</si>
  <si>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</si>
  <si>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</si>
  <si>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</si>
  <si>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</si>
  <si>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</si>
  <si>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</si>
  <si>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</si>
  <si>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</si>
  <si>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</si>
  <si>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</si>
  <si>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</si>
  <si>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</si>
  <si>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</si>
  <si>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</si>
  <si>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</si>
  <si>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</si>
  <si>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</si>
  <si>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</si>
  <si>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</si>
  <si>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</si>
  <si>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</si>
  <si>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</si>
  <si>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</si>
  <si>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</si>
  <si>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</si>
  <si>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</si>
  <si>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</si>
  <si>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</si>
  <si>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</si>
  <si>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</si>
  <si>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</si>
  <si>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</si>
  <si>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</si>
  <si>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</si>
  <si>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</si>
  <si>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</si>
  <si>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</si>
  <si>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</si>
  <si>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</si>
  <si>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</si>
  <si>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</si>
  <si>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</si>
  <si>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</si>
  <si>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</si>
  <si>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</si>
  <si>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</si>
  <si>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</si>
  <si>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</si>
  <si>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</si>
  <si>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</si>
  <si>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</si>
  <si>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</si>
  <si>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</si>
  <si>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</si>
  <si>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</si>
  <si>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</si>
  <si>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</si>
  <si>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</si>
  <si>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</si>
  <si>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</si>
  <si>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</si>
  <si>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</si>
  <si>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</si>
  <si>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</si>
  <si>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</si>
  <si>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</si>
  <si>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</si>
  <si>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</si>
  <si>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</si>
  <si>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</si>
  <si>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</si>
  <si>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</si>
  <si>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</si>
  <si>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</si>
  <si>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</si>
  <si>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</si>
  <si>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</si>
  <si>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</si>
  <si>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</si>
  <si>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</si>
  <si>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</si>
  <si>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</si>
  <si>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</si>
  <si>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</si>
  <si>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</si>
  <si>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</si>
  <si>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</si>
  <si>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</si>
  <si>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</si>
  <si>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</si>
  <si>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</si>
  <si>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</si>
  <si>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</si>
  <si>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</si>
  <si>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</si>
  <si>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</si>
  <si>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</si>
  <si>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</si>
  <si>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</si>
  <si>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</si>
  <si>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</si>
  <si>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</si>
  <si>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</si>
  <si>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</si>
  <si>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</si>
  <si>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</si>
  <si>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</si>
  <si>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</si>
  <si>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</si>
  <si>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</si>
  <si>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</si>
  <si>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</si>
  <si>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</si>
  <si>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</si>
  <si>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</si>
  <si>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</si>
  <si>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</si>
  <si>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</si>
  <si>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</si>
  <si>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</si>
  <si>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</si>
  <si>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</si>
  <si>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</si>
  <si>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</si>
  <si>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</si>
  <si>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</si>
  <si>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</si>
  <si>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</si>
  <si>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</si>
  <si>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</si>
  <si>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</si>
  <si>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</si>
  <si>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</si>
  <si>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</si>
  <si>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</si>
  <si>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</si>
  <si>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</si>
  <si>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</si>
  <si>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</si>
  <si>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</si>
  <si>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</si>
  <si>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</si>
  <si>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</si>
  <si>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</si>
  <si>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</si>
  <si>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</si>
  <si>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</si>
  <si>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</si>
  <si>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</si>
  <si>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</si>
  <si>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</si>
  <si>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</si>
  <si>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</si>
  <si>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</si>
  <si>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</si>
  <si>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</si>
  <si>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</si>
  <si>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</si>
  <si>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</si>
  <si>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</si>
  <si>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</si>
  <si>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</si>
  <si>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</si>
  <si>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</si>
  <si>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</si>
  <si>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</si>
  <si>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</si>
  <si>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</si>
  <si>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</si>
  <si>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</si>
  <si>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</si>
  <si>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</si>
  <si>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</si>
  <si>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</si>
  <si>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</si>
  <si>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</si>
  <si>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</si>
  <si>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</si>
  <si>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</si>
  <si>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</si>
  <si>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</si>
  <si>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</si>
  <si>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</si>
  <si>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</si>
  <si>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</si>
  <si>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</si>
  <si>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</si>
  <si>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</si>
  <si>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</si>
  <si>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</si>
  <si>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</si>
  <si>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</si>
  <si>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</si>
  <si>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</si>
  <si>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</si>
  <si>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</si>
  <si>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</si>
  <si>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</si>
  <si>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</si>
  <si>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</si>
  <si>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</si>
  <si>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</si>
  <si>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</si>
  <si>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</si>
  <si>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</si>
  <si>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</si>
  <si>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</si>
  <si>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</si>
  <si>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</si>
  <si>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</si>
  <si>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</si>
  <si>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</si>
  <si>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</si>
  <si>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</si>
  <si>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</si>
  <si>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</si>
  <si>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</si>
  <si>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</si>
  <si>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</si>
  <si>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</si>
  <si>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</si>
  <si>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</si>
  <si>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</si>
  <si>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</si>
  <si>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</si>
  <si>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</si>
  <si>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</si>
  <si>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</si>
  <si>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</si>
  <si>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</si>
  <si>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</si>
  <si>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</si>
  <si>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</si>
  <si>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</si>
  <si>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</si>
  <si>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</si>
  <si>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</si>
  <si>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</si>
  <si>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</si>
  <si>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</si>
  <si>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</si>
  <si>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</si>
  <si>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</si>
  <si>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</si>
  <si>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</si>
  <si>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</si>
  <si>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</si>
  <si>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</si>
  <si>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</si>
  <si>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</si>
  <si>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</si>
  <si>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</si>
  <si>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</si>
  <si>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</si>
  <si>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</si>
  <si>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</si>
  <si>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</si>
  <si>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</si>
  <si>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</si>
  <si>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</si>
  <si>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</si>
  <si>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</si>
  <si>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</si>
  <si>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</si>
  <si>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</si>
  <si>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</si>
  <si>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</si>
  <si>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</si>
  <si>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</si>
  <si>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</si>
  <si>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</si>
  <si>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</si>
  <si>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</si>
  <si>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</si>
  <si>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</si>
  <si>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</si>
  <si>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</si>
  <si>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</si>
  <si>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</si>
  <si>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</si>
  <si>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</si>
  <si>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</si>
  <si>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</si>
  <si>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</si>
  <si>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</si>
  <si>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</si>
  <si>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</si>
  <si>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</si>
  <si>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</si>
  <si>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</si>
  <si>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</si>
  <si>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</si>
  <si>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</si>
  <si>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</si>
  <si>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</si>
  <si>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</si>
  <si>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</si>
  <si>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</si>
  <si>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</si>
  <si>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</si>
  <si>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</si>
  <si>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</si>
  <si>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</si>
  <si>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</si>
  <si>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</si>
  <si>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</si>
  <si>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</si>
  <si>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</si>
  <si>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</si>
  <si>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</si>
  <si>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</si>
  <si>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</si>
  <si>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</si>
  <si>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</si>
  <si>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</si>
  <si>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</si>
  <si>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</si>
  <si>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</si>
  <si>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</si>
  <si>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</si>
  <si>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</si>
  <si>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</si>
  <si>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</si>
  <si>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</si>
  <si>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</si>
  <si>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</si>
  <si>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</si>
  <si>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</si>
  <si>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</si>
  <si>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</si>
  <si>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</si>
  <si>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</si>
  <si>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</si>
  <si>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</si>
  <si>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</si>
  <si>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</si>
  <si>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</si>
  <si>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</si>
  <si>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</si>
  <si>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</si>
  <si>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</si>
  <si>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</si>
  <si>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</si>
  <si>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</si>
  <si>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</si>
  <si>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</si>
  <si>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</si>
  <si>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</si>
  <si>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</si>
  <si>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</si>
  <si>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</si>
  <si>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</si>
  <si>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</si>
  <si>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</si>
  <si>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</si>
  <si>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</si>
  <si>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</si>
  <si>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</si>
  <si>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</si>
  <si>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</si>
  <si>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</si>
  <si>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</si>
  <si>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</si>
  <si>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</si>
  <si>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</si>
  <si>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</si>
  <si>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</si>
  <si>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</si>
  <si>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</si>
  <si>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</si>
  <si>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</si>
  <si>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</si>
  <si>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</si>
  <si>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</si>
  <si>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</si>
  <si>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</si>
  <si>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</si>
  <si>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</si>
  <si>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</si>
  <si>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</si>
  <si>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</si>
  <si>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</si>
  <si>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</si>
  <si>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</si>
  <si>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</si>
  <si>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</si>
  <si>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</si>
  <si>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</si>
  <si>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</si>
  <si>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</si>
  <si>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</si>
  <si>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</si>
  <si>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</si>
  <si>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</si>
  <si>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</si>
  <si>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</si>
  <si>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</si>
  <si>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</si>
  <si>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</si>
  <si>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</si>
  <si>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</si>
  <si>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</si>
  <si>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</si>
  <si>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</si>
  <si>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</si>
  <si>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</si>
  <si>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</si>
  <si>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</si>
  <si>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</si>
  <si>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</si>
  <si>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</si>
  <si>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</si>
  <si>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</si>
  <si>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</si>
  <si>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</si>
  <si>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</si>
  <si>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</si>
  <si>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</si>
  <si>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</si>
  <si>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</si>
  <si>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</si>
  <si>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</si>
  <si>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</si>
  <si>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</si>
  <si>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</si>
  <si>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</si>
  <si>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</si>
  <si>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</si>
  <si>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</si>
  <si>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</si>
  <si>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</si>
  <si>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</si>
  <si>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</si>
  <si>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</si>
  <si>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</si>
  <si>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</si>
  <si>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</si>
  <si>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</si>
  <si>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</si>
  <si>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</si>
  <si>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</si>
  <si>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</si>
  <si>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</si>
  <si>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</si>
  <si>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</si>
  <si>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</si>
  <si>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</si>
  <si>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</si>
  <si>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</si>
  <si>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</si>
  <si>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</si>
  <si>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</si>
  <si>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</si>
  <si>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</si>
  <si>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</si>
  <si>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</si>
  <si>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</si>
  <si>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</si>
  <si>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</si>
  <si>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</si>
  <si>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</si>
  <si>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</si>
  <si>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</si>
  <si>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</si>
  <si>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</si>
  <si>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</si>
  <si>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</si>
  <si>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</si>
  <si>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</si>
  <si>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</si>
  <si>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</si>
  <si>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</si>
  <si>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</si>
  <si>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</si>
  <si>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</si>
  <si>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</si>
  <si>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</si>
  <si>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</si>
  <si>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</si>
  <si>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</si>
  <si>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</si>
  <si>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</si>
  <si>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</si>
  <si>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</si>
  <si>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</si>
  <si>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</si>
  <si>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</si>
  <si>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</si>
  <si>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</si>
  <si>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</si>
  <si>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</si>
  <si>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</si>
  <si>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</si>
  <si>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</si>
  <si>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</si>
  <si>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</si>
  <si>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</si>
  <si>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</si>
  <si>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</si>
  <si>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</si>
  <si>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</si>
  <si>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</si>
  <si>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</si>
  <si>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</si>
  <si>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</si>
  <si>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</si>
  <si>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</si>
  <si>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</si>
  <si>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</si>
  <si>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</si>
  <si>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</si>
  <si>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</si>
  <si>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</si>
  <si>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</si>
  <si>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</si>
  <si>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</si>
  <si>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</si>
  <si>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</si>
  <si>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</si>
  <si>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</si>
  <si>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</si>
  <si>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</si>
  <si>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</si>
  <si>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</si>
  <si>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</si>
  <si>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</si>
  <si>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</si>
  <si>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</si>
  <si>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</si>
  <si>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</si>
  <si>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</si>
  <si>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</si>
  <si>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</si>
  <si>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</si>
  <si>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</si>
  <si>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</si>
  <si>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</si>
  <si>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</si>
  <si>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</si>
  <si>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</si>
  <si>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</si>
  <si>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</si>
  <si>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</si>
  <si>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</si>
  <si>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</si>
  <si>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</si>
  <si>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</si>
  <si>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</si>
  <si>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</si>
  <si>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</si>
  <si>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</si>
  <si>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</si>
  <si>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</si>
  <si>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</si>
  <si>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</si>
  <si>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</si>
  <si>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</si>
  <si>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</si>
  <si>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</si>
  <si>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</si>
  <si>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</si>
  <si>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</si>
  <si>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</si>
  <si>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</si>
  <si>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</si>
  <si>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</si>
  <si>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</si>
  <si>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</si>
  <si>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</si>
  <si>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</si>
  <si>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</si>
  <si>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</si>
  <si>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</si>
  <si>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</si>
  <si>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</si>
  <si>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</si>
  <si>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</si>
  <si>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</si>
  <si>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</si>
  <si>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</si>
  <si>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</si>
  <si>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</si>
  <si>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</si>
  <si>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</si>
  <si>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</si>
  <si>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</si>
  <si>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</si>
  <si>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</si>
  <si>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</si>
  <si>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</si>
  <si>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</si>
  <si>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</si>
  <si>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</si>
  <si>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</si>
  <si>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</si>
  <si>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</si>
  <si>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</si>
  <si>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</si>
  <si>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</si>
  <si>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</si>
  <si>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</si>
  <si>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</si>
  <si>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</si>
  <si>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</si>
  <si>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</si>
  <si>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</si>
  <si>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</si>
  <si>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</si>
  <si>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</si>
  <si>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</si>
  <si>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</si>
  <si>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</si>
  <si>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</si>
  <si>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</si>
  <si>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</si>
  <si>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</si>
  <si>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</si>
  <si>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</si>
  <si>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</si>
  <si>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</si>
  <si>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</si>
  <si>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</si>
  <si>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</si>
  <si>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</si>
  <si>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</si>
  <si>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</si>
  <si>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</si>
  <si>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</si>
  <si>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</si>
  <si>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</si>
  <si>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</si>
  <si>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</si>
  <si>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</si>
  <si>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</si>
  <si>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</si>
  <si>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</si>
  <si>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</si>
  <si>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</si>
  <si>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</si>
  <si>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</si>
  <si>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</si>
  <si>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</si>
  <si>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</si>
  <si>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</si>
  <si>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</si>
  <si>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</si>
  <si>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</si>
  <si>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</si>
  <si>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</si>
  <si>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</si>
  <si>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</si>
  <si>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</si>
  <si>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</si>
  <si>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</si>
  <si>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</si>
  <si>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</si>
  <si>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</si>
  <si>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</si>
  <si>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</si>
  <si>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</si>
  <si>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</si>
  <si>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</si>
  <si>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</si>
  <si>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</si>
  <si>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</si>
  <si>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</si>
  <si>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</si>
  <si>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</si>
  <si>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</si>
  <si>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</si>
  <si>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</si>
  <si>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</si>
  <si>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</si>
  <si>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</si>
  <si>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</si>
  <si>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</si>
  <si>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</si>
  <si>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</si>
  <si>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</si>
  <si>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</si>
  <si>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</si>
  <si>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</si>
  <si>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</si>
  <si>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</si>
  <si>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</si>
  <si>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</si>
  <si>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</si>
  <si>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</si>
  <si>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</si>
  <si>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</si>
  <si>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</si>
  <si>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</si>
  <si>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</si>
  <si>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</si>
  <si>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</si>
  <si>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</si>
  <si>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</si>
  <si>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</si>
  <si>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</si>
  <si>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</si>
  <si>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</si>
  <si>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</si>
  <si>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</si>
  <si>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</si>
  <si>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</si>
  <si>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</si>
  <si>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</si>
  <si>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</si>
  <si>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</si>
  <si>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</si>
  <si>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</si>
  <si>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</si>
  <si>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</si>
  <si>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</si>
  <si>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</si>
  <si>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</si>
  <si>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</si>
  <si>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</si>
  <si>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</si>
  <si>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</si>
  <si>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</si>
  <si>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</si>
  <si>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</si>
  <si>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</si>
  <si>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</si>
  <si>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</si>
  <si>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</si>
  <si>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</si>
  <si>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</si>
  <si>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</si>
  <si>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</si>
  <si>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</si>
  <si>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</si>
  <si>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</si>
  <si>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</si>
  <si>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</si>
  <si>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</si>
  <si>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</si>
  <si>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</si>
  <si>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</si>
  <si>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</si>
  <si>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</si>
  <si>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</si>
  <si>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</si>
  <si>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</si>
  <si>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</si>
  <si>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</si>
  <si>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</si>
  <si>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</si>
  <si>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</si>
  <si>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</si>
  <si>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</si>
  <si>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</si>
  <si>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</si>
  <si>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</si>
  <si>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</si>
  <si>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</si>
  <si>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</si>
  <si>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</si>
  <si>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</si>
  <si>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</si>
  <si>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</si>
  <si>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</si>
  <si>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</si>
  <si>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</si>
  <si>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</si>
  <si>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</si>
  <si>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</si>
  <si>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</si>
  <si>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</si>
  <si>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</si>
  <si>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</si>
  <si>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</si>
  <si>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</si>
  <si>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</si>
  <si>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</si>
  <si>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</si>
  <si>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</si>
  <si>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</si>
  <si>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</si>
  <si>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</si>
  <si>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</si>
  <si>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</si>
  <si>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</si>
  <si>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</si>
  <si>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</si>
  <si>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</si>
  <si>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</si>
  <si>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</si>
  <si>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</si>
  <si>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</si>
  <si>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</si>
  <si>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</si>
  <si>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</si>
  <si>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</si>
  <si>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</si>
  <si>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</si>
  <si>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</si>
  <si>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</si>
  <si>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</si>
  <si>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</si>
  <si>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</si>
  <si>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</si>
  <si>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</si>
  <si>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</si>
  <si>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</si>
  <si>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</si>
  <si>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</si>
  <si>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</si>
  <si>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</si>
  <si>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</si>
  <si>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</si>
  <si>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</si>
  <si>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</si>
  <si>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</si>
  <si>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</si>
  <si>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</si>
  <si>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</si>
  <si>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</si>
  <si>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</si>
  <si>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</si>
  <si>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</si>
  <si>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</si>
  <si>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</si>
  <si>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</si>
  <si>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</si>
  <si>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</si>
  <si>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</si>
  <si>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</si>
  <si>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</si>
  <si>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</si>
  <si>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</si>
  <si>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</si>
  <si>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</si>
  <si>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</si>
  <si>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</si>
  <si>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</si>
  <si>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</si>
  <si>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</si>
  <si>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</si>
  <si>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</si>
  <si>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</si>
  <si>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</si>
  <si>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</si>
  <si>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</si>
  <si>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</si>
  <si>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</si>
  <si>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</si>
  <si>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</si>
  <si>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</si>
  <si>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</si>
  <si>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</si>
  <si>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</si>
  <si>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</si>
  <si>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</si>
  <si>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</si>
  <si>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</si>
  <si>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</si>
  <si>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</si>
  <si>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</si>
  <si>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</si>
  <si>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</si>
  <si>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</si>
  <si>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</si>
  <si>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</si>
  <si>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</si>
  <si>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</si>
  <si>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</si>
  <si>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</si>
  <si>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</si>
  <si>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</si>
  <si>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</si>
  <si>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</si>
  <si>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</si>
  <si>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</si>
  <si>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</si>
  <si>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</si>
  <si>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</si>
  <si>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</si>
  <si>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</si>
  <si>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</si>
  <si>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</si>
  <si>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</si>
  <si>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</si>
  <si>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</si>
  <si>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</si>
  <si>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</si>
  <si>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</si>
  <si>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</si>
  <si>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</si>
  <si>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</si>
  <si>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</si>
  <si>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</si>
  <si>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</si>
  <si>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</si>
  <si>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</si>
  <si>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</si>
  <si>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</si>
  <si>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</si>
  <si>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</si>
  <si>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</si>
  <si>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</si>
  <si>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</si>
  <si>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</si>
  <si>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</si>
  <si>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</si>
  <si>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</si>
  <si>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</si>
  <si>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</si>
  <si>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</si>
  <si>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</si>
  <si>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</si>
  <si>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</si>
  <si>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</si>
  <si>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</si>
  <si>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</si>
  <si>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</si>
  <si>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</si>
  <si>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</si>
  <si>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</si>
  <si>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</si>
  <si>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</si>
  <si>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</si>
  <si>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</si>
  <si>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</si>
  <si>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</si>
  <si>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</si>
  <si>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</si>
  <si>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</si>
  <si>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</si>
  <si>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</si>
  <si>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</si>
  <si>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</si>
  <si>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</si>
  <si>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</si>
  <si>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</si>
  <si>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</si>
  <si>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</si>
  <si>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</si>
  <si>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</si>
  <si>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</si>
  <si>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</si>
  <si>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</si>
  <si>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</si>
  <si>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</si>
  <si>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</si>
  <si>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</si>
  <si>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</si>
  <si>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</si>
  <si>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</si>
  <si>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</si>
  <si>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</si>
  <si>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</si>
  <si>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</si>
  <si>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</si>
  <si>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</si>
  <si>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</si>
  <si>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</si>
  <si>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</si>
  <si>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</si>
  <si>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</si>
  <si>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</si>
  <si>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</si>
  <si>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</si>
  <si>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</si>
  <si>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</si>
  <si>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</si>
  <si>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</si>
  <si>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</si>
  <si>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</si>
  <si>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</si>
  <si>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</si>
  <si>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</si>
  <si>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</si>
  <si>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</si>
  <si>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</si>
  <si>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</si>
  <si>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</si>
  <si>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</si>
  <si>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</si>
  <si>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</si>
  <si>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</si>
  <si>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</si>
  <si>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</si>
  <si>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</si>
  <si>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</si>
  <si>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</si>
  <si>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</si>
  <si>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</si>
  <si>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</si>
  <si>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</si>
  <si>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</si>
  <si>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</si>
  <si>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</si>
  <si>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</si>
  <si>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</si>
  <si>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</si>
  <si>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</si>
  <si>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</si>
  <si>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</si>
  <si>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</si>
  <si>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</si>
  <si>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</si>
  <si>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</si>
  <si>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</si>
  <si>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</si>
  <si>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</si>
  <si>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</si>
  <si>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</si>
  <si>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</si>
  <si>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</si>
  <si>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</si>
  <si>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</si>
  <si>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</si>
  <si>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</si>
  <si>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</si>
  <si>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</si>
  <si>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</si>
  <si>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</si>
  <si>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</si>
  <si>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</si>
  <si>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</si>
  <si>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</si>
  <si>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</si>
  <si>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</si>
  <si>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</si>
  <si>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</si>
  <si>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</si>
  <si>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</si>
  <si>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</si>
  <si>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</si>
  <si>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</si>
  <si>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</si>
  <si>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</si>
  <si>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</si>
  <si>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</si>
  <si>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</si>
  <si>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</si>
  <si>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</si>
  <si>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</si>
  <si>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</si>
  <si>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</si>
  <si>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</si>
  <si>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</si>
  <si>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</si>
  <si>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</si>
  <si>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</si>
  <si>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</si>
  <si>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</si>
  <si>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</si>
  <si>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</si>
  <si>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</si>
  <si>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</si>
  <si>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</si>
  <si>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</si>
  <si>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</si>
  <si>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</si>
  <si>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</si>
  <si>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</si>
  <si>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</si>
  <si>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</si>
  <si>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</si>
  <si>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</si>
  <si>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</si>
  <si>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</si>
  <si>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</si>
  <si>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</si>
  <si>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</si>
  <si>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</si>
  <si>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</si>
  <si>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</si>
  <si>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</si>
  <si>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</si>
  <si>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</si>
  <si>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</si>
  <si>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</si>
  <si>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</si>
  <si>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</si>
  <si>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</si>
  <si>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</si>
  <si>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</si>
  <si>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</si>
  <si>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</si>
  <si>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</si>
  <si>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</si>
  <si>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</si>
  <si>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</si>
  <si>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</si>
  <si>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</si>
  <si>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</si>
  <si>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</si>
  <si>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</si>
  <si>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</si>
  <si>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</si>
  <si>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</si>
  <si>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</si>
  <si>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</si>
  <si>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</si>
  <si>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</si>
  <si>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</si>
  <si>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</si>
  <si>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</si>
  <si>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</si>
  <si>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</si>
  <si>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</si>
  <si>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</si>
  <si>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</si>
  <si>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</si>
  <si>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</si>
  <si>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</si>
  <si>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</si>
  <si>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</si>
  <si>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</si>
  <si>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</si>
  <si>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</si>
  <si>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</si>
  <si>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</si>
  <si>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</si>
  <si>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</si>
  <si>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</si>
  <si>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</si>
  <si>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</si>
  <si>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</si>
  <si>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</si>
  <si>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</si>
  <si>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</si>
  <si>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</si>
  <si>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</si>
  <si>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</si>
  <si>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</si>
  <si>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</si>
  <si>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</si>
  <si>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</si>
  <si>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</si>
  <si>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</si>
  <si>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</si>
  <si>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</si>
  <si>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</si>
  <si>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</si>
  <si>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</si>
  <si>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</si>
  <si>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</si>
  <si>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</si>
  <si>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</si>
  <si>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</si>
  <si>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</si>
  <si>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</si>
  <si>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</si>
  <si>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</si>
  <si>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</si>
  <si>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</si>
  <si>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</si>
  <si>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</si>
  <si>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</si>
  <si>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</si>
  <si>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</si>
  <si>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</si>
  <si>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</si>
  <si>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</si>
  <si>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</si>
  <si>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</si>
  <si>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</si>
  <si>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</si>
  <si>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</si>
  <si>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</si>
  <si>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</si>
  <si>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</si>
  <si>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</si>
  <si>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</si>
  <si>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</si>
  <si>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</si>
  <si>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</si>
  <si>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</si>
  <si>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</si>
  <si>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</si>
  <si>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</si>
  <si>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</si>
  <si>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</si>
  <si>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</si>
  <si>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</si>
  <si>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</si>
  <si>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</si>
  <si>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</si>
  <si>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</si>
  <si>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</si>
  <si>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</si>
  <si>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</si>
  <si>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</si>
  <si>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</si>
  <si>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</si>
  <si>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</si>
  <si>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</si>
  <si>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</si>
  <si>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</si>
  <si>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</si>
  <si>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</si>
  <si>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</si>
  <si>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</si>
  <si>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</si>
  <si>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</si>
  <si>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</si>
  <si>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</si>
  <si>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</si>
  <si>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</si>
  <si>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</si>
  <si>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</si>
  <si>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</si>
  <si>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</si>
  <si>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</si>
  <si>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</si>
  <si>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</si>
  <si>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</si>
  <si>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</si>
  <si>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</si>
  <si>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</si>
  <si>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</si>
  <si>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</si>
  <si>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</si>
  <si>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</si>
  <si>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</si>
  <si>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</si>
  <si>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</si>
  <si>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</si>
  <si>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</si>
  <si>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</si>
  <si>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</si>
  <si>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</si>
  <si>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</si>
  <si>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</si>
  <si>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</si>
  <si>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</si>
  <si>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</si>
  <si>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</si>
  <si>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</si>
  <si>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</si>
  <si>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</si>
  <si>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</si>
  <si>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</si>
  <si>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</si>
  <si>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</si>
  <si>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</si>
  <si>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</si>
  <si>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</si>
  <si>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</si>
  <si>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</si>
  <si>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</si>
  <si>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</si>
  <si>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</si>
  <si>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</si>
  <si>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</si>
  <si>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</si>
  <si>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</si>
  <si>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</si>
  <si>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</si>
  <si>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</si>
  <si>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</si>
  <si>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</si>
  <si>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</si>
  <si>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</si>
  <si>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</si>
  <si>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</si>
  <si>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</si>
  <si>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</si>
  <si>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</si>
  <si>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</si>
  <si>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</si>
  <si>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</si>
  <si>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</si>
  <si>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</si>
  <si>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</si>
  <si>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</si>
  <si>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</si>
  <si>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</si>
  <si>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</si>
  <si>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</si>
  <si>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</si>
  <si>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</si>
  <si>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</si>
  <si>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</si>
  <si>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</si>
  <si>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</si>
  <si>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</si>
  <si>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</si>
  <si>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</si>
  <si>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</si>
  <si>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</si>
  <si>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</si>
  <si>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</si>
  <si>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</si>
  <si>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</si>
  <si>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</si>
  <si>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</si>
  <si>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</si>
  <si>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</si>
  <si>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</si>
  <si>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</si>
  <si>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</si>
  <si>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</si>
  <si>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</si>
  <si>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</si>
  <si>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</si>
  <si>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</si>
  <si>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</si>
  <si>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</si>
  <si>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</si>
  <si>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</si>
  <si>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</si>
  <si>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</si>
  <si>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</si>
  <si>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</si>
  <si>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</si>
  <si>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</si>
  <si>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</si>
  <si>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</si>
  <si>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</si>
  <si>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</si>
  <si>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</si>
  <si>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</si>
  <si>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</si>
  <si>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</si>
  <si>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</si>
  <si>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</si>
  <si>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</si>
  <si>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</si>
  <si>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</si>
  <si>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</si>
  <si>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</si>
  <si>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</si>
  <si>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</si>
  <si>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</si>
  <si>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</si>
  <si>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</si>
  <si>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</si>
  <si>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</si>
  <si>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</si>
  <si>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</si>
  <si>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</si>
  <si>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</si>
  <si>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</si>
  <si>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</si>
  <si>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</si>
  <si>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</si>
  <si>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</si>
  <si>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</si>
  <si>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</si>
  <si>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</si>
  <si>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</si>
  <si>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</si>
  <si>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</si>
  <si>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</si>
  <si>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</si>
  <si>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</si>
  <si>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</si>
  <si>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</si>
  <si>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</si>
  <si>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</si>
  <si>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</si>
  <si>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</si>
  <si>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</si>
  <si>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</si>
  <si>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</si>
  <si>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</si>
  <si>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</si>
  <si>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</si>
  <si>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</si>
  <si>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</si>
  <si>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</si>
  <si>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</si>
  <si>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</si>
  <si>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</si>
  <si>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</si>
  <si>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</si>
  <si>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</si>
  <si>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</si>
  <si>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</si>
  <si>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</si>
  <si>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</si>
  <si>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</si>
  <si>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</si>
  <si>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</si>
  <si>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</si>
  <si>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</si>
  <si>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</si>
  <si>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</si>
  <si>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</si>
  <si>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</si>
  <si>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</si>
  <si>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</si>
  <si>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</si>
  <si>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</si>
  <si>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</si>
  <si>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</si>
  <si>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</si>
  <si>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</si>
  <si>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</si>
  <si>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</si>
  <si>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</si>
  <si>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</si>
  <si>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</si>
  <si>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</si>
  <si>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</si>
  <si>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</si>
  <si>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</si>
  <si>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</si>
  <si>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</si>
  <si>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</si>
  <si>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</si>
  <si>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</si>
  <si>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</si>
  <si>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</si>
  <si>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</si>
  <si>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</si>
  <si>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</si>
  <si>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</si>
  <si>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</si>
  <si>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</si>
  <si>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</si>
  <si>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</si>
  <si>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</si>
  <si>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</si>
  <si>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</si>
  <si>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</si>
  <si>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</si>
  <si>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</si>
  <si>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</si>
  <si>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</si>
  <si>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</si>
  <si>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</si>
  <si>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</si>
  <si>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</si>
  <si>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</si>
  <si>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</si>
  <si>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</si>
  <si>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</si>
  <si>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</si>
  <si>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</si>
  <si>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</si>
  <si>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</si>
  <si>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</si>
  <si>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</si>
  <si>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</si>
  <si>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</si>
  <si>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</si>
  <si>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</si>
  <si>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</si>
  <si>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</si>
  <si>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</si>
  <si>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</si>
  <si>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</si>
  <si>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</si>
  <si>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</si>
  <si>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</si>
  <si>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</si>
  <si>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</si>
  <si>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</si>
  <si>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</si>
  <si>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</si>
  <si>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</si>
  <si>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</si>
  <si>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</si>
  <si>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</si>
  <si>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</si>
  <si>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</si>
  <si>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</si>
  <si>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</si>
  <si>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</si>
  <si>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</si>
  <si>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</si>
  <si>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</si>
  <si>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</si>
  <si>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</si>
  <si>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</si>
  <si>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</si>
  <si>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</si>
  <si>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</si>
  <si>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</si>
  <si>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</si>
  <si>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</si>
  <si>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</si>
  <si>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</si>
  <si>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</si>
  <si>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</si>
  <si>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</si>
  <si>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</si>
  <si>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</si>
  <si>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</si>
  <si>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</si>
  <si>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</si>
  <si>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</si>
  <si>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</si>
  <si>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</si>
  <si>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</si>
  <si>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</si>
  <si>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</si>
  <si>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</si>
  <si>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</si>
  <si>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</si>
  <si>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</si>
  <si>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</si>
  <si>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</si>
  <si>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</si>
  <si>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</si>
  <si>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</si>
  <si>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</si>
  <si>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</si>
  <si>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</si>
  <si>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</si>
  <si>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</si>
  <si>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</si>
  <si>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</si>
  <si>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</si>
  <si>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</si>
  <si>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</si>
  <si>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</si>
  <si>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</si>
  <si>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</si>
  <si>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</si>
  <si>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</si>
  <si>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</si>
  <si>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</si>
  <si>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</si>
  <si>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</si>
  <si>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</si>
  <si>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</si>
  <si>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</si>
  <si>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</si>
  <si>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</si>
  <si>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</si>
  <si>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</si>
  <si>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</si>
  <si>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</si>
  <si>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</si>
  <si>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</si>
  <si>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</si>
  <si>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</si>
  <si>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</si>
  <si>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</si>
  <si>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</si>
  <si>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</si>
  <si>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</si>
  <si>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</si>
  <si>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</si>
  <si>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</si>
  <si>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</si>
  <si>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</si>
  <si>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</si>
  <si>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</si>
  <si>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</si>
  <si>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</si>
  <si>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</si>
  <si>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</si>
  <si>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</si>
  <si>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</si>
  <si>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</si>
  <si>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</si>
  <si>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</si>
  <si>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</si>
  <si>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</si>
  <si>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</si>
  <si>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</si>
  <si>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</si>
  <si>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</si>
  <si>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</si>
  <si>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</si>
  <si>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</si>
  <si>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</si>
  <si>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</si>
  <si>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</si>
  <si>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</si>
  <si>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</si>
  <si>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</si>
  <si>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</si>
  <si>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</si>
  <si>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</si>
  <si>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</si>
  <si>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</si>
  <si>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</si>
  <si>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</si>
  <si>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</si>
  <si>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</si>
  <si>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</si>
  <si>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</si>
  <si>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</si>
  <si>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</si>
  <si>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</si>
  <si>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</si>
  <si>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</si>
  <si>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</si>
  <si>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</si>
  <si>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</si>
  <si>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</si>
  <si>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</si>
  <si>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</si>
  <si>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</si>
  <si>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</si>
  <si>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</si>
  <si>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</si>
  <si>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</si>
  <si>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</si>
  <si>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</si>
  <si>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</si>
  <si>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</si>
  <si>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</si>
  <si>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</si>
  <si>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</si>
  <si>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</si>
  <si>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</si>
  <si>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</si>
  <si>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</si>
  <si>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</si>
  <si>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</si>
  <si>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</si>
  <si>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</si>
  <si>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</si>
  <si>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</si>
  <si>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</si>
  <si>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</si>
  <si>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</si>
  <si>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</si>
  <si>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</si>
  <si>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</si>
  <si>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</si>
  <si>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</si>
  <si>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</si>
  <si>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</si>
  <si>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</si>
  <si>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</si>
  <si>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</si>
  <si>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</si>
  <si>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</si>
  <si>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</si>
  <si>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</si>
  <si>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</si>
  <si>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</si>
  <si>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</si>
  <si>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</si>
  <si>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</si>
  <si>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</si>
  <si>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</si>
  <si>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</si>
  <si>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</si>
  <si>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</si>
  <si>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</si>
  <si>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</si>
  <si>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</si>
  <si>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</si>
  <si>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</si>
  <si>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</si>
  <si>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</si>
  <si>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</si>
  <si>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</si>
  <si>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</si>
  <si>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</si>
  <si>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</si>
  <si>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</si>
  <si>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</si>
  <si>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</si>
  <si>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</si>
  <si>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</si>
  <si>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</si>
  <si>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</si>
  <si>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</si>
  <si>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</si>
  <si>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</si>
  <si>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</si>
  <si>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</si>
  <si>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</si>
  <si>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</si>
  <si>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</si>
  <si>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</si>
  <si>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</si>
  <si>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</si>
  <si>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</si>
  <si>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</si>
  <si>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</si>
  <si>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</si>
  <si>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</si>
  <si>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</si>
  <si>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</si>
  <si>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</si>
  <si>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</si>
  <si>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</si>
  <si>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</si>
  <si>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</si>
  <si>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</si>
  <si>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</si>
  <si>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</si>
  <si>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</si>
  <si>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</si>
  <si>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</si>
  <si>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</si>
  <si>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</si>
  <si>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</si>
  <si>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</si>
  <si>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</si>
  <si>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</si>
  <si>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</si>
  <si>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</si>
  <si>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</si>
  <si>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</si>
  <si>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</si>
  <si>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</si>
  <si>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</si>
  <si>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</si>
  <si>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</si>
  <si>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</si>
  <si>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</si>
  <si>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</si>
  <si>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</si>
  <si>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</si>
  <si>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</si>
  <si>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</si>
  <si>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</si>
  <si>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</si>
  <si>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</si>
  <si>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</si>
  <si>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</si>
  <si>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</si>
  <si>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</si>
  <si>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</si>
  <si>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</si>
  <si>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</si>
  <si>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</si>
  <si>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</si>
  <si>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</si>
  <si>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</si>
  <si>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</si>
  <si>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</si>
  <si>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</si>
  <si>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</si>
  <si>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</si>
  <si>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</si>
  <si>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</si>
  <si>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</si>
  <si>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</si>
  <si>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</si>
  <si>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</si>
  <si>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</si>
  <si>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</si>
  <si>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</si>
  <si>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</si>
  <si>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</si>
  <si>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</si>
  <si>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</si>
  <si>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</si>
  <si>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</si>
  <si>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</si>
  <si>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</si>
  <si>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</si>
  <si>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</si>
  <si>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</si>
  <si>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</si>
  <si>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</si>
  <si>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</si>
  <si>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</si>
  <si>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</si>
  <si>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</si>
  <si>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</si>
  <si>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</si>
  <si>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</si>
  <si>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</si>
  <si>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</si>
  <si>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</si>
  <si>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</si>
  <si>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</si>
  <si>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</si>
  <si>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</si>
  <si>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</si>
  <si>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</si>
  <si>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</si>
  <si>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</si>
  <si>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</si>
  <si>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</si>
  <si>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</si>
  <si>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</si>
  <si>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</si>
  <si>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</si>
  <si>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</si>
  <si>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</si>
  <si>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</si>
  <si>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</si>
  <si>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</si>
  <si>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</si>
  <si>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</si>
  <si>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</si>
  <si>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</si>
  <si>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</si>
  <si>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</si>
  <si>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</si>
  <si>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</si>
  <si>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</si>
  <si>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</si>
  <si>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</si>
  <si>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</si>
  <si>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</si>
  <si>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</si>
  <si>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</si>
  <si>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</si>
  <si>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</si>
  <si>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</si>
  <si>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</si>
  <si>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</si>
  <si>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</si>
  <si>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</si>
  <si>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</si>
  <si>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</si>
  <si>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</si>
  <si>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</si>
  <si>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</si>
  <si>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</si>
  <si>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</si>
  <si>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</si>
  <si>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</si>
  <si>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</si>
  <si>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</si>
  <si>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</si>
  <si>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</si>
  <si>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</si>
  <si>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</si>
  <si>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</si>
  <si>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</si>
  <si>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</si>
  <si>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</si>
  <si>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</si>
  <si>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</si>
  <si>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</si>
  <si>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</si>
  <si>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</si>
  <si>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</si>
  <si>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</si>
  <si>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</si>
  <si>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</si>
  <si>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</si>
  <si>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</si>
  <si>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</si>
  <si>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</si>
  <si>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</si>
  <si>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</si>
  <si>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</si>
  <si>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</si>
  <si>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</si>
  <si>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</si>
  <si>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</si>
  <si>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</si>
  <si>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</si>
  <si>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</si>
  <si>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</si>
  <si>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</si>
  <si>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</si>
  <si>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</si>
  <si>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</si>
  <si>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</si>
  <si>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</si>
  <si>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</si>
  <si>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</si>
  <si>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</si>
  <si>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</si>
  <si>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</si>
  <si>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</si>
  <si>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</si>
  <si>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</si>
  <si>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</si>
  <si>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</si>
  <si>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</si>
  <si>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</si>
  <si>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</si>
  <si>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</si>
  <si>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</si>
  <si>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</si>
  <si>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</si>
  <si>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</si>
  <si>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</si>
  <si>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</si>
  <si>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</si>
  <si>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</si>
  <si>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</si>
  <si>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</si>
  <si>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</si>
  <si>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</si>
  <si>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</si>
  <si>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</si>
  <si>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</si>
  <si>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</si>
  <si>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</si>
  <si>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</si>
  <si>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</si>
  <si>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</si>
  <si>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</si>
  <si>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</si>
  <si>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</si>
  <si>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</si>
  <si>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</si>
  <si>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</si>
  <si>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</si>
  <si>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</si>
  <si>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</si>
  <si>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</si>
  <si>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</si>
  <si>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</si>
  <si>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</si>
  <si>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</si>
  <si>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</si>
  <si>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</si>
  <si>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</si>
  <si>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</si>
  <si>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</si>
  <si>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</si>
  <si>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</si>
  <si>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</si>
  <si>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</si>
  <si>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</si>
  <si>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</si>
  <si>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</si>
  <si>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</si>
  <si>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</si>
  <si>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</si>
  <si>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</si>
  <si>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</si>
  <si>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</si>
  <si>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</si>
  <si>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</si>
  <si>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</si>
  <si>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</si>
  <si>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</si>
  <si>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</si>
  <si>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</si>
  <si>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</si>
  <si>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</si>
  <si>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</si>
  <si>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</si>
  <si>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</si>
  <si>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</si>
  <si>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</si>
  <si>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</si>
  <si>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</si>
  <si>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</si>
  <si>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</si>
  <si>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</si>
  <si>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</si>
  <si>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</si>
  <si>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</si>
  <si>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</si>
  <si>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</si>
  <si>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</si>
  <si>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</si>
  <si>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</si>
  <si>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</si>
  <si>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</si>
  <si>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</si>
  <si>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</si>
  <si>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</si>
  <si>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</si>
  <si>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</si>
  <si>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</si>
  <si>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</si>
  <si>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</si>
  <si>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</si>
  <si>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</si>
  <si>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</si>
  <si>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</si>
  <si>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</si>
  <si>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</si>
  <si>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</si>
  <si>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</si>
  <si>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</si>
  <si>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</si>
  <si>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</si>
  <si>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</si>
  <si>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</si>
  <si>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</si>
  <si>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</si>
  <si>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</si>
  <si>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</si>
  <si>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</si>
  <si>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</si>
  <si>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</si>
  <si>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</si>
  <si>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</si>
  <si>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</si>
  <si>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</si>
  <si>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</si>
  <si>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</si>
  <si>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</si>
  <si>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</si>
  <si>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</si>
  <si>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</si>
  <si>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</si>
  <si>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</si>
  <si>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</si>
  <si>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</si>
  <si>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</si>
  <si>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</si>
  <si>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</si>
  <si>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</si>
  <si>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</si>
  <si>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</si>
  <si>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</si>
  <si>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</si>
  <si>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</si>
  <si>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</si>
  <si>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</si>
  <si>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</si>
  <si>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</si>
  <si>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</si>
  <si>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</si>
  <si>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</si>
  <si>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</si>
  <si>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</si>
  <si>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</si>
  <si>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</si>
  <si>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</si>
  <si>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</si>
  <si>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</si>
  <si>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</si>
  <si>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</si>
  <si>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</si>
  <si>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</si>
  <si>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</si>
  <si>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</si>
  <si>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</si>
  <si>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</si>
  <si>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</si>
  <si>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</si>
  <si>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</si>
  <si>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</si>
  <si>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</si>
  <si>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</si>
  <si>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</si>
  <si>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</si>
  <si>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</si>
  <si>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</si>
  <si>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</si>
  <si>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</si>
  <si>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</si>
  <si>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</si>
  <si>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</si>
  <si>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</si>
  <si>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</si>
  <si>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</si>
  <si>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</si>
  <si>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</si>
  <si>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</si>
  <si>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</si>
  <si>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</si>
  <si>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</si>
  <si>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</si>
  <si>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</si>
  <si>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</si>
  <si>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</si>
  <si>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</si>
  <si>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</si>
  <si>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</si>
  <si>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</si>
  <si>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</si>
  <si>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</si>
  <si>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</si>
  <si>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</si>
  <si>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</si>
  <si>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</si>
  <si>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</si>
  <si>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</si>
  <si>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</si>
  <si>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</si>
  <si>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</si>
  <si>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</si>
  <si>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</si>
  <si>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</si>
  <si>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</si>
  <si>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</si>
  <si>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</si>
  <si>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</si>
  <si>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</si>
  <si>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</si>
  <si>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</si>
  <si>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</si>
  <si>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</si>
  <si>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</si>
  <si>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</si>
  <si>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</si>
  <si>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</si>
  <si>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</si>
  <si>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</si>
  <si>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</si>
  <si>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</si>
  <si>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</si>
  <si>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</si>
  <si>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</si>
  <si>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</si>
  <si>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</si>
  <si>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</si>
  <si>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</si>
  <si>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</si>
  <si>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</si>
  <si>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</si>
  <si>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</si>
  <si>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</si>
  <si>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</si>
  <si>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</si>
  <si>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</si>
  <si>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</si>
  <si>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</si>
  <si>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</si>
  <si>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</si>
  <si>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</si>
  <si>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</si>
  <si>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</si>
  <si>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</si>
  <si>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</si>
  <si>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</si>
  <si>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</si>
  <si>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</si>
  <si>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</si>
  <si>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</si>
  <si>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</si>
  <si>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</si>
  <si>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</si>
  <si>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</si>
  <si>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</si>
  <si>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</si>
  <si>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</si>
  <si>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</si>
  <si>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</si>
  <si>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</si>
  <si>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</si>
  <si>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</si>
  <si>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</si>
  <si>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</si>
  <si>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</si>
  <si>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</si>
  <si>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</si>
  <si>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</si>
  <si>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</si>
  <si>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</si>
  <si>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</si>
  <si>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</si>
  <si>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</si>
  <si>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</si>
  <si>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</si>
  <si>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</si>
  <si>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</si>
  <si>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</si>
  <si>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</si>
  <si>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</si>
  <si>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</si>
  <si>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</si>
  <si>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</si>
  <si>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</si>
  <si>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</si>
  <si>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</si>
  <si>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</si>
  <si>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</si>
  <si>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</si>
  <si>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</si>
  <si>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</si>
  <si>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</si>
  <si>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</si>
  <si>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</si>
  <si>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</si>
  <si>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</si>
  <si>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</si>
  <si>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</si>
  <si>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</si>
  <si>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</si>
  <si>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</si>
  <si>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</si>
  <si>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</si>
  <si>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</si>
  <si>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</si>
  <si>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</si>
  <si>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</si>
  <si>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</si>
  <si>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</si>
  <si>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</si>
  <si>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</si>
  <si>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</si>
  <si>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</si>
  <si>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</si>
  <si>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</si>
  <si>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</si>
  <si>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</si>
  <si>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</si>
  <si>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</si>
  <si>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</si>
  <si>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</si>
  <si>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</si>
  <si>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</si>
  <si>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</si>
  <si>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</si>
  <si>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</si>
  <si>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</si>
  <si>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</si>
  <si>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</si>
  <si>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</si>
  <si>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</si>
  <si>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</si>
  <si>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</si>
  <si>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</si>
  <si>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</si>
  <si>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</si>
  <si>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</si>
  <si>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</si>
  <si>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</si>
  <si>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</si>
  <si>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</si>
  <si>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</si>
  <si>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</si>
  <si>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</si>
  <si>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</si>
  <si>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</si>
  <si>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</si>
  <si>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</si>
  <si>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</si>
  <si>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</si>
  <si>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</si>
  <si>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</si>
  <si>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</si>
  <si>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</si>
  <si>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</si>
  <si>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</si>
  <si>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</si>
  <si>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</si>
  <si>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</si>
  <si>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</si>
  <si>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</si>
  <si>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</si>
  <si>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</si>
  <si>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</si>
  <si>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</si>
  <si>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</si>
  <si>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</si>
  <si>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</si>
  <si>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</si>
  <si>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</si>
  <si>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</si>
  <si>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</si>
  <si>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</si>
  <si>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</si>
  <si>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</si>
  <si>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</si>
  <si>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</si>
  <si>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</si>
  <si>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</si>
  <si>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</si>
  <si>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</si>
  <si>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</si>
  <si>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</si>
  <si>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</si>
  <si>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</si>
  <si>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</si>
  <si>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</si>
  <si>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</si>
  <si>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</si>
  <si>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</si>
  <si>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</si>
  <si>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</si>
  <si>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</si>
  <si>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</si>
  <si>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</si>
  <si>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</si>
  <si>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</si>
  <si>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</si>
  <si>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</si>
  <si>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</si>
  <si>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</si>
  <si>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</si>
  <si>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</si>
  <si>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</si>
  <si>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</si>
  <si>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</si>
  <si>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</si>
  <si>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</si>
  <si>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</si>
  <si>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</si>
  <si>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</si>
  <si>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</si>
  <si>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</si>
  <si>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</si>
  <si>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</si>
  <si>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</si>
  <si>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</si>
  <si>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</si>
  <si>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</si>
  <si>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</si>
  <si>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</si>
  <si>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</si>
  <si>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</si>
  <si>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</si>
  <si>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</si>
  <si>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</si>
  <si>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</si>
  <si>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</si>
  <si>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</si>
  <si>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</si>
  <si>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</si>
  <si>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</si>
  <si>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</si>
  <si>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</si>
  <si>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</si>
  <si>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</si>
  <si>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</si>
  <si>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</si>
  <si>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</si>
  <si>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</si>
  <si>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</si>
  <si>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</si>
  <si>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</si>
  <si>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</si>
  <si>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</si>
  <si>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</si>
  <si>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</si>
  <si>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</si>
  <si>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</si>
  <si>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</si>
  <si>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</si>
  <si>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</si>
  <si>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</si>
  <si>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</si>
  <si>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</si>
  <si>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</si>
  <si>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</si>
  <si>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</si>
  <si>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</si>
  <si>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</si>
  <si>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</si>
  <si>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</si>
  <si>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</si>
  <si>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</si>
  <si>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</si>
  <si>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</si>
  <si>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</si>
  <si>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</si>
  <si>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</si>
  <si>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</si>
  <si>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</si>
  <si>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</si>
  <si>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</si>
  <si>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</si>
  <si>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</si>
  <si>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</si>
  <si>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</si>
  <si>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</si>
  <si>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</si>
  <si>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</si>
  <si>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</si>
  <si>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</si>
  <si>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</si>
  <si>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</si>
  <si>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</si>
  <si>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</si>
  <si>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</si>
  <si>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</si>
  <si>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</si>
  <si>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</si>
  <si>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</si>
  <si>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</si>
  <si>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</si>
  <si>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</si>
  <si>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</si>
  <si>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</si>
  <si>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</si>
  <si>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</si>
  <si>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</si>
  <si>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</si>
  <si>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</si>
  <si>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</si>
  <si>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</si>
  <si>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</si>
  <si>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</si>
  <si>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</si>
  <si>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</si>
  <si>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</si>
  <si>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</si>
  <si>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</si>
  <si>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</si>
  <si>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</si>
  <si>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</si>
  <si>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</si>
  <si>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</si>
  <si>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</si>
  <si>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</si>
  <si>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</si>
  <si>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</si>
  <si>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</si>
  <si>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</si>
  <si>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</si>
  <si>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</si>
  <si>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</si>
  <si>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</si>
  <si>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</si>
  <si>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</si>
  <si>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</si>
  <si>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</si>
  <si>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</si>
  <si>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</si>
  <si>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</si>
  <si>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</si>
  <si>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</si>
  <si>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</si>
  <si>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</si>
  <si>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</si>
  <si>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</si>
  <si>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</si>
  <si>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</si>
  <si>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</si>
  <si>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</si>
  <si>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</si>
  <si>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</si>
  <si>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</si>
  <si>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</si>
  <si>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</si>
  <si>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</si>
  <si>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</si>
  <si>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</si>
  <si>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</si>
  <si>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</si>
  <si>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</si>
  <si>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</si>
  <si>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</si>
  <si>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</si>
  <si>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</si>
  <si>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</si>
  <si>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</si>
  <si>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</si>
  <si>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</si>
  <si>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</si>
  <si>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</si>
  <si>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</si>
  <si>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</si>
  <si>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</si>
  <si>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</si>
  <si>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</si>
  <si>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</si>
  <si>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</si>
  <si>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</si>
  <si>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</si>
  <si>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</si>
  <si>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</si>
  <si>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</si>
  <si>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</si>
  <si>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</si>
  <si>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</si>
  <si>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</si>
  <si>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</si>
  <si>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</si>
  <si>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</si>
  <si>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</si>
  <si>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</si>
  <si>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</si>
  <si>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</si>
  <si>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</si>
  <si>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</si>
  <si>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</si>
  <si>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</si>
  <si>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</si>
  <si>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</si>
  <si>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</si>
  <si>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</si>
  <si>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</si>
  <si>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</si>
  <si>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</si>
  <si>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</si>
  <si>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</si>
  <si>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</si>
  <si>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</si>
  <si>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</si>
  <si>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</si>
  <si>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</si>
  <si>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</si>
  <si>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</si>
  <si>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</si>
  <si>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</si>
  <si>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</si>
  <si>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</si>
  <si>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</si>
  <si>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</si>
  <si>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</si>
  <si>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</si>
  <si>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</si>
  <si>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</si>
  <si>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</si>
  <si>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</si>
  <si>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</si>
  <si>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</si>
  <si>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</si>
  <si>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</si>
  <si>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</si>
  <si>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</si>
  <si>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</si>
  <si>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</si>
  <si>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</si>
  <si>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</si>
  <si>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</si>
  <si>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</si>
  <si>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</si>
  <si>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</si>
  <si>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</si>
  <si>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</si>
  <si>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</si>
  <si>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</si>
  <si>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</si>
  <si>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</si>
  <si>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</si>
  <si>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</si>
  <si>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</si>
  <si>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</si>
  <si>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</si>
  <si>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</si>
  <si>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</si>
  <si>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</si>
  <si>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</si>
  <si>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</si>
  <si>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</si>
  <si>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</si>
  <si>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</si>
  <si>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</si>
  <si>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</si>
  <si>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</si>
  <si>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</si>
  <si>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</si>
  <si>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</si>
  <si>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</si>
  <si>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</si>
  <si>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</si>
  <si>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</si>
  <si>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</si>
  <si>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</si>
  <si>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</si>
  <si>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</si>
  <si>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</si>
  <si>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</si>
  <si>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</si>
  <si>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</si>
  <si>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</si>
  <si>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</si>
  <si>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</si>
  <si>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</si>
  <si>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</si>
  <si>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</si>
  <si>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</si>
  <si>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</si>
  <si>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</si>
  <si>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</si>
  <si>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</si>
  <si>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</si>
  <si>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</si>
  <si>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</si>
  <si>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</si>
  <si>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</si>
  <si>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</si>
  <si>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</si>
  <si>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</si>
  <si>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</si>
  <si>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</si>
  <si>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</si>
  <si>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</si>
  <si>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</si>
  <si>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</si>
  <si>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</si>
  <si>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</si>
  <si>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</si>
  <si>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</si>
  <si>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</si>
  <si>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</si>
  <si>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</si>
  <si>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</si>
  <si>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</si>
  <si>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</si>
  <si>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</si>
  <si>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</si>
  <si>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</si>
  <si>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</si>
  <si>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</si>
  <si>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</si>
  <si>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</si>
  <si>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</si>
  <si>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</si>
  <si>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</si>
  <si>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</si>
  <si>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</si>
  <si>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</si>
  <si>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</si>
  <si>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</si>
  <si>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</si>
  <si>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</si>
  <si>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</si>
  <si>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</si>
  <si>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</si>
  <si>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</si>
  <si>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</si>
  <si>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</si>
  <si>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</si>
  <si>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</si>
  <si>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</si>
  <si>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</si>
  <si>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</si>
  <si>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</si>
  <si>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</si>
  <si>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</si>
  <si>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</si>
  <si>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</si>
  <si>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</si>
  <si>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</si>
  <si>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</si>
  <si>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</si>
  <si>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</si>
  <si>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</si>
  <si>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</si>
  <si>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</si>
  <si>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</si>
  <si>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</si>
  <si>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</si>
  <si>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</si>
  <si>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</si>
  <si>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</si>
  <si>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</si>
  <si>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</si>
  <si>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</si>
  <si>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</si>
  <si>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</si>
  <si>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</si>
  <si>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</si>
  <si>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</si>
  <si>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</si>
  <si>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</si>
  <si>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</si>
  <si>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</si>
  <si>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</si>
  <si>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</si>
  <si>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</si>
  <si>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</si>
  <si>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</si>
  <si>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</si>
  <si>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</si>
  <si>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</si>
  <si>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</si>
  <si>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</si>
  <si>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</si>
  <si>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</si>
  <si>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</si>
  <si>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</si>
  <si>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</si>
  <si>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</si>
  <si>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</si>
  <si>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</si>
  <si>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</si>
  <si>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</si>
  <si>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</si>
  <si>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</si>
  <si>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</si>
  <si>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</si>
  <si>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</si>
  <si>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</si>
  <si>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</si>
  <si>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</si>
  <si>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</si>
  <si>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</si>
  <si>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</si>
  <si>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</si>
  <si>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</si>
  <si>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</si>
  <si>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</si>
  <si>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</si>
  <si>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</si>
  <si>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</si>
  <si>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</si>
  <si>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</si>
  <si>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</si>
  <si>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</si>
  <si>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</si>
  <si>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</si>
  <si>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</si>
  <si>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</si>
  <si>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</si>
  <si>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</si>
  <si>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</si>
  <si>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</si>
  <si>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</si>
  <si>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</si>
  <si>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</si>
  <si>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</si>
  <si>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</si>
  <si>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</si>
  <si>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</si>
  <si>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</si>
  <si>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</si>
  <si>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</si>
  <si>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</si>
  <si>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</si>
  <si>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</si>
  <si>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</si>
  <si>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</si>
  <si>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</si>
  <si>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</si>
  <si>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</si>
  <si>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</si>
  <si>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</si>
  <si>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</si>
  <si>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</si>
  <si>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</si>
  <si>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</si>
  <si>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</si>
  <si>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</si>
  <si>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</si>
  <si>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</si>
  <si>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</si>
  <si>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</si>
  <si>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</si>
  <si>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</si>
  <si>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</si>
  <si>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</si>
  <si>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</si>
  <si>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</si>
  <si>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</si>
  <si>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</si>
  <si>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</si>
  <si>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</si>
  <si>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</si>
  <si>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</si>
  <si>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</si>
  <si>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</si>
  <si>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</si>
  <si>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</si>
  <si>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</si>
  <si>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</si>
  <si>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</si>
  <si>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</si>
  <si>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</si>
  <si>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</si>
  <si>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</si>
  <si>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</si>
  <si>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</si>
  <si>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</si>
  <si>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</si>
  <si>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</si>
  <si>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</si>
  <si>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</si>
  <si>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</si>
  <si>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</si>
  <si>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</si>
  <si>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</si>
  <si>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</si>
  <si>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</si>
  <si>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</si>
  <si>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</si>
  <si>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</si>
  <si>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</si>
  <si>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</si>
  <si>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</si>
  <si>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</si>
  <si>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</si>
  <si>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</si>
  <si>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</si>
  <si>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</si>
  <si>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</si>
  <si>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</si>
  <si>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</si>
  <si>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</si>
  <si>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</si>
  <si>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</si>
  <si>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</si>
  <si>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</si>
  <si>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</si>
  <si>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</si>
  <si>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</si>
  <si>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</si>
  <si>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</si>
  <si>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</si>
  <si>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</si>
  <si>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</si>
  <si>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</si>
  <si>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</si>
  <si>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</si>
  <si>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</si>
  <si>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</si>
  <si>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</si>
  <si>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</si>
  <si>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</si>
  <si>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</si>
  <si>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</si>
  <si>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</si>
  <si>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</si>
  <si>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</si>
  <si>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</si>
  <si>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</si>
  <si>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</si>
  <si>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</si>
  <si>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</si>
  <si>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</si>
  <si>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</si>
  <si>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</si>
  <si>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</si>
  <si>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</si>
  <si>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</si>
  <si>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</si>
  <si>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</si>
  <si>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</si>
  <si>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</si>
  <si>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</si>
  <si>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</si>
  <si>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</si>
  <si>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</si>
  <si>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</si>
  <si>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</si>
  <si>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</si>
  <si>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</si>
  <si>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</si>
  <si>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</si>
  <si>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</si>
  <si>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</si>
  <si>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</si>
  <si>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</si>
  <si>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</si>
  <si>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</si>
  <si>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</si>
  <si>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</si>
  <si>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</si>
  <si>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</si>
  <si>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</si>
  <si>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</si>
  <si>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</si>
  <si>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</si>
  <si>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</si>
  <si>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</si>
  <si>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</si>
  <si>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</si>
  <si>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</si>
  <si>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</si>
  <si>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</si>
  <si>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</si>
  <si>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</si>
  <si>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</si>
  <si>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</si>
  <si>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</si>
  <si>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</si>
  <si>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</si>
  <si>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</si>
  <si>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</si>
  <si>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</si>
  <si>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</si>
  <si>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</si>
  <si>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</si>
  <si>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</si>
  <si>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</si>
  <si>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</si>
  <si>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</si>
  <si>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</si>
  <si>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</si>
  <si>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</si>
  <si>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</si>
  <si>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</si>
  <si>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</si>
  <si>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</si>
  <si>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</si>
  <si>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</si>
  <si>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</si>
  <si>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</si>
  <si>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</si>
  <si>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</si>
  <si>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</si>
  <si>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</si>
  <si>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</si>
  <si>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</si>
  <si>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</si>
  <si>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</si>
  <si>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</si>
  <si>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</si>
  <si>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</si>
  <si>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</si>
  <si>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</si>
  <si>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</si>
  <si>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</si>
  <si>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</si>
  <si>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</si>
  <si>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</si>
  <si>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</si>
  <si>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</si>
  <si>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</si>
  <si>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</si>
  <si>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</si>
  <si>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</si>
  <si>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</si>
  <si>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</si>
  <si>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</si>
  <si>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</si>
  <si>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</si>
  <si>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</si>
  <si>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</si>
  <si>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</si>
  <si>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</si>
  <si>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</si>
  <si>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</si>
  <si>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</si>
  <si>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</si>
  <si>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</si>
  <si>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</si>
  <si>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</si>
  <si>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</si>
  <si>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</si>
  <si>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</si>
  <si>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</si>
  <si>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</si>
  <si>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</si>
  <si>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</si>
  <si>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</si>
  <si>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</si>
  <si>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</si>
  <si>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</si>
  <si>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</si>
  <si>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</si>
  <si>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</si>
  <si>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</si>
  <si>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</si>
  <si>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</si>
  <si>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</si>
  <si>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</si>
  <si>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</si>
  <si>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</si>
  <si>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</si>
  <si>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</si>
  <si>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</si>
  <si>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</si>
  <si>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</si>
  <si>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</si>
  <si>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</si>
  <si>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</si>
  <si>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</si>
  <si>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</si>
  <si>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</si>
  <si>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</si>
  <si>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</si>
  <si>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</si>
  <si>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</si>
  <si>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</si>
  <si>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</si>
  <si>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</si>
  <si>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</si>
  <si>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</si>
  <si>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</si>
  <si>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</si>
  <si>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</si>
  <si>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</si>
  <si>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</si>
  <si>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</si>
  <si>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</si>
  <si>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</si>
  <si>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</si>
  <si>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</si>
  <si>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</si>
  <si>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</si>
  <si>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</si>
  <si>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</si>
  <si>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</si>
  <si>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</si>
  <si>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</si>
  <si>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</si>
  <si>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</si>
  <si>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</si>
  <si>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</si>
  <si>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</si>
  <si>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</si>
  <si>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</si>
  <si>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</si>
  <si>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</si>
  <si>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</si>
  <si>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</si>
  <si>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</si>
  <si>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</si>
  <si>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</si>
  <si>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</si>
  <si>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</si>
  <si>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</si>
  <si>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</si>
  <si>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</si>
  <si>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</si>
  <si>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</si>
  <si>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</si>
  <si>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</si>
  <si>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</si>
  <si>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</si>
  <si>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</si>
  <si>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</si>
  <si>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</si>
  <si>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</si>
  <si>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</si>
  <si>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</si>
  <si>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</si>
  <si>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</si>
  <si>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</si>
  <si>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</si>
  <si>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</si>
  <si>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</si>
  <si>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</si>
  <si>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</si>
  <si>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</si>
  <si>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</si>
  <si>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</si>
  <si>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</si>
  <si>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</si>
  <si>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</si>
  <si>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</si>
  <si>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</si>
  <si>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</si>
  <si>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</si>
  <si>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</si>
  <si>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</si>
  <si>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</si>
  <si>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</si>
  <si>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</si>
  <si>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</si>
  <si>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</si>
  <si>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</si>
  <si>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</si>
  <si>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</si>
  <si>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</si>
  <si>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</si>
  <si>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</si>
  <si>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</si>
  <si>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</si>
  <si>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</si>
  <si>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</si>
  <si>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</si>
  <si>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</si>
  <si>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</si>
  <si>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</si>
  <si>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</si>
  <si>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</si>
  <si>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</si>
  <si>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</si>
  <si>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</si>
  <si>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</si>
  <si>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</si>
  <si>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</si>
  <si>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</si>
  <si>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</si>
  <si>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</si>
  <si>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</si>
  <si>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</si>
  <si>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</si>
  <si>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</si>
  <si>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</si>
  <si>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</si>
  <si>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</si>
  <si>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</si>
  <si>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</si>
  <si>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</si>
  <si>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</si>
  <si>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</si>
  <si>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</si>
  <si>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</si>
  <si>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</si>
  <si>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</si>
  <si>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</si>
  <si>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</si>
  <si>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</si>
  <si>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</si>
  <si>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</si>
  <si>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</si>
  <si>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</si>
  <si>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</si>
  <si>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</si>
  <si>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</si>
  <si>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</si>
  <si>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</si>
  <si>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</si>
  <si>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</si>
  <si>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</si>
  <si>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</si>
  <si>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</si>
  <si>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</si>
  <si>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</si>
  <si>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</si>
  <si>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</si>
  <si>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</si>
  <si>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</si>
  <si>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</si>
  <si>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</si>
  <si>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</si>
  <si>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</si>
  <si>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</si>
  <si>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</si>
  <si>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</si>
  <si>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</si>
  <si>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</si>
  <si>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</si>
  <si>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</si>
  <si>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</si>
  <si>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</si>
  <si>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</si>
  <si>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</si>
  <si>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</si>
  <si>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</si>
  <si>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</si>
  <si>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</si>
  <si>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</si>
  <si>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</si>
  <si>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</si>
  <si>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</si>
  <si>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</si>
  <si>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</si>
  <si>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</si>
  <si>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</si>
  <si>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</si>
  <si>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</si>
  <si>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</si>
  <si>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</si>
  <si>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</si>
  <si>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</si>
  <si>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</si>
  <si>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</si>
  <si>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</si>
  <si>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</si>
  <si>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</si>
  <si>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</si>
  <si>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</si>
  <si>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</si>
  <si>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</si>
  <si>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</si>
  <si>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</si>
  <si>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</si>
  <si>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</si>
  <si>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</si>
  <si>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</si>
  <si>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</si>
  <si>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</si>
  <si>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</si>
  <si>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</si>
  <si>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</si>
  <si>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</si>
  <si>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</si>
  <si>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</si>
  <si>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</si>
  <si>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</si>
  <si>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</si>
  <si>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</si>
  <si>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</si>
  <si>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</si>
  <si>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</si>
  <si>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</si>
  <si>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</si>
  <si>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</si>
  <si>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</si>
  <si>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</si>
  <si>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</si>
  <si>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</si>
  <si>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</si>
  <si>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</si>
  <si>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</si>
  <si>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</si>
  <si>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</si>
  <si>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</si>
  <si>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</si>
  <si>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</si>
  <si>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</si>
  <si>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</si>
  <si>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</si>
  <si>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</si>
  <si>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</si>
  <si>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</si>
  <si>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</si>
  <si>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</si>
  <si>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</si>
  <si>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</si>
  <si>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</si>
  <si>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</si>
  <si>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</si>
  <si>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</si>
  <si>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</si>
  <si>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</si>
  <si>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</si>
  <si>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</si>
  <si>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</si>
  <si>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</si>
  <si>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</si>
  <si>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</si>
  <si>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</si>
  <si>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</si>
  <si>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</si>
  <si>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</si>
  <si>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</si>
  <si>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</si>
  <si>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</si>
  <si>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</si>
  <si>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</si>
  <si>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</si>
  <si>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</si>
  <si>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</si>
  <si>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</si>
  <si>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</si>
  <si>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</si>
  <si>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</si>
  <si>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</si>
  <si>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</si>
  <si>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</si>
  <si>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</si>
  <si>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</si>
  <si>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</si>
  <si>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</si>
  <si>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</si>
  <si>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</si>
  <si>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</si>
  <si>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</si>
  <si>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</si>
  <si>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</si>
  <si>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</si>
  <si>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</si>
  <si>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</si>
  <si>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</si>
  <si>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</si>
  <si>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</si>
  <si>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</si>
  <si>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</si>
  <si>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</si>
  <si>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</si>
  <si>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</si>
  <si>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</si>
  <si>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</si>
  <si>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</si>
  <si>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</si>
  <si>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</si>
  <si>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</si>
  <si>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</si>
  <si>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</si>
  <si>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</si>
  <si>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</si>
  <si>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</si>
  <si>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</si>
  <si>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</si>
  <si>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</si>
  <si>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</si>
  <si>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</si>
  <si>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</si>
  <si>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</si>
  <si>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</si>
  <si>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</si>
  <si>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</si>
  <si>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</si>
  <si>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</si>
  <si>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</si>
  <si>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</si>
  <si>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</si>
  <si>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</si>
  <si>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</si>
  <si>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</si>
  <si>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</si>
  <si>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</si>
  <si>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</si>
  <si>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</si>
  <si>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</si>
  <si>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</si>
  <si>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</si>
  <si>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</si>
  <si>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</si>
  <si>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</si>
  <si>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</si>
  <si>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</si>
  <si>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</si>
  <si>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</si>
  <si>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</si>
  <si>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</si>
  <si>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</si>
  <si>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</si>
  <si>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</si>
  <si>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</si>
  <si>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</si>
  <si>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</si>
  <si>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</si>
  <si>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</si>
  <si>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</si>
  <si>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</si>
  <si>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</si>
  <si>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</si>
  <si>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</si>
  <si>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</si>
  <si>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</si>
  <si>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</si>
  <si>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</si>
  <si>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</si>
  <si>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</si>
  <si>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</si>
  <si>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</si>
  <si>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</si>
  <si>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</si>
  <si>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</si>
  <si>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</si>
  <si>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</si>
  <si>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</si>
  <si>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</si>
  <si>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</si>
  <si>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</si>
  <si>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</si>
  <si>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</si>
  <si>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</si>
  <si>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</si>
  <si>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</si>
  <si>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</si>
  <si>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</si>
  <si>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</si>
  <si>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</si>
  <si>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</si>
  <si>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</si>
  <si>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</si>
  <si>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</si>
  <si>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</si>
  <si>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</si>
  <si>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</si>
  <si>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</si>
  <si>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</si>
  <si>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</si>
  <si>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</si>
  <si>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</si>
  <si>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</si>
  <si>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</si>
  <si>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</si>
  <si>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</si>
  <si>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</si>
  <si>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</si>
  <si>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</si>
  <si>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</si>
  <si>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</si>
  <si>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</si>
  <si>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</si>
  <si>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</si>
  <si>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</si>
  <si>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</si>
  <si>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</si>
  <si>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</si>
  <si>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</si>
  <si>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</si>
  <si>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</si>
  <si>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</si>
  <si>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</si>
  <si>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</si>
  <si>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</si>
  <si>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</si>
  <si>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</si>
  <si>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</si>
  <si>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</si>
  <si>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</si>
  <si>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</si>
  <si>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</si>
  <si>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</si>
  <si>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</si>
  <si>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</si>
  <si>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</si>
  <si>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</si>
  <si>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</si>
  <si>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</si>
  <si>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</si>
  <si>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</si>
  <si>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</si>
  <si>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</si>
  <si>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</si>
  <si>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</si>
  <si>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</si>
  <si>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</si>
  <si>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</si>
  <si>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</si>
  <si>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</si>
  <si>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</si>
  <si>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</si>
  <si>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</si>
  <si>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</si>
  <si>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</si>
  <si>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</si>
  <si>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</si>
  <si>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</si>
  <si>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</si>
  <si>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</si>
  <si>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</si>
  <si>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</si>
  <si>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</si>
  <si>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</si>
  <si>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</si>
  <si>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</si>
  <si>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</si>
  <si>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</si>
  <si>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</si>
  <si>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</si>
  <si>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</si>
  <si>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</si>
  <si>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</si>
  <si>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</si>
  <si>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</si>
  <si>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</si>
  <si>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</si>
  <si>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</si>
  <si>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</si>
  <si>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</si>
  <si>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</si>
  <si>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</si>
  <si>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</si>
  <si>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</si>
  <si>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</si>
  <si>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</si>
  <si>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</si>
  <si>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</si>
  <si>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</si>
  <si>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</si>
  <si>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</si>
  <si>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</si>
  <si>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</si>
  <si>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</si>
  <si>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</si>
  <si>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</si>
  <si>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</si>
  <si>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</si>
  <si>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</si>
  <si>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</si>
  <si>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</si>
  <si>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</si>
  <si>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</si>
  <si>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</si>
  <si>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</si>
  <si>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</si>
  <si>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</si>
  <si>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</si>
  <si>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</si>
  <si>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</si>
  <si>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</si>
  <si>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</si>
  <si>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</si>
  <si>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</si>
  <si>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</si>
  <si>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</si>
  <si>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</si>
  <si>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</si>
  <si>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</si>
  <si>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</si>
  <si>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</si>
  <si>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</si>
  <si>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</si>
  <si>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</si>
  <si>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</si>
  <si>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</si>
  <si>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</si>
  <si>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</si>
  <si>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</si>
  <si>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</si>
  <si>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</si>
  <si>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</si>
  <si>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</si>
  <si>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</si>
  <si>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</si>
  <si>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</si>
  <si>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</si>
  <si>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</si>
  <si>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</si>
  <si>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</si>
  <si>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</si>
  <si>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</si>
  <si>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</si>
  <si>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</si>
  <si>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</si>
  <si>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</si>
  <si>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</si>
  <si>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</si>
  <si>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</si>
  <si>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</si>
  <si>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</si>
  <si>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</si>
  <si>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</si>
  <si>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</si>
  <si>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</si>
  <si>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</si>
  <si>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</si>
  <si>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</si>
  <si>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</si>
  <si>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</si>
  <si>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</si>
  <si>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</si>
  <si>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</si>
  <si>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</si>
  <si>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</si>
  <si>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</si>
  <si>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</si>
  <si>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</si>
  <si>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</si>
  <si>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</si>
  <si>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</si>
  <si>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</si>
  <si>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</si>
  <si>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</si>
  <si>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</si>
  <si>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</si>
  <si>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</si>
  <si>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</si>
  <si>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</si>
  <si>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</si>
  <si>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</si>
  <si>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</si>
  <si>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</si>
  <si>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</si>
  <si>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</si>
  <si>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</si>
  <si>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</si>
  <si>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</si>
  <si>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</si>
  <si>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</si>
  <si>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</si>
  <si>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</si>
  <si>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</si>
  <si>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</si>
  <si>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</si>
  <si>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</si>
  <si>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</si>
  <si>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</si>
  <si>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</si>
  <si>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</si>
  <si>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</si>
  <si>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</si>
  <si>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</si>
  <si>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</si>
  <si>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</si>
  <si>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</si>
  <si>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</si>
  <si>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</si>
  <si>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</si>
  <si>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</si>
  <si>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</si>
  <si>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</si>
  <si>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</si>
  <si>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</si>
  <si>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</si>
  <si>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</si>
  <si>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</si>
  <si>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</si>
  <si>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</si>
  <si>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</si>
  <si>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</si>
  <si>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</si>
  <si>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</si>
  <si>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</si>
  <si>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</si>
  <si>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</si>
  <si>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</si>
  <si>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</si>
  <si>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</si>
  <si>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</si>
  <si>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</si>
  <si>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</si>
  <si>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</si>
  <si>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</si>
  <si>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</si>
  <si>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</si>
  <si>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</si>
  <si>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</si>
  <si>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</si>
  <si>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</si>
  <si>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</si>
  <si>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</si>
  <si>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</si>
  <si>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</si>
  <si>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</si>
  <si>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</si>
  <si>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</si>
  <si>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</si>
  <si>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</si>
  <si>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</si>
  <si>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</si>
  <si>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</si>
  <si>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</si>
  <si>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</si>
  <si>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</si>
  <si>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</si>
  <si>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</si>
  <si>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</si>
  <si>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</si>
  <si>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</si>
  <si>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</si>
  <si>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</si>
  <si>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</si>
  <si>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</si>
  <si>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</si>
  <si>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</si>
  <si>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</si>
  <si>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</si>
  <si>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</si>
  <si>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</si>
  <si>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</si>
  <si>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</si>
  <si>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</si>
  <si>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</si>
  <si>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</si>
  <si>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</si>
  <si>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</si>
  <si>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</si>
  <si>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</si>
  <si>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</si>
  <si>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</si>
  <si>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</si>
  <si>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</si>
  <si>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</si>
  <si>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</si>
  <si>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</si>
  <si>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</si>
  <si>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</si>
  <si>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</si>
  <si>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</si>
  <si>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</si>
  <si>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</si>
  <si>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</si>
  <si>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</si>
  <si>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</si>
  <si>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</si>
  <si>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</si>
  <si>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</si>
  <si>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</si>
  <si>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</si>
  <si>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</si>
  <si>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</si>
  <si>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</si>
  <si>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</si>
  <si>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</si>
  <si>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</si>
  <si>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</si>
  <si>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</si>
  <si>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</si>
  <si>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</si>
  <si>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</si>
  <si>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</si>
  <si>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</si>
  <si>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</si>
  <si>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</si>
  <si>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</si>
  <si>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</si>
  <si>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</si>
  <si>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</si>
  <si>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</si>
  <si>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</si>
  <si>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</si>
  <si>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</si>
  <si>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</si>
  <si>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</si>
  <si>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</si>
  <si>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</si>
  <si>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</si>
  <si>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</si>
  <si>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</si>
  <si>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</si>
  <si>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</si>
  <si>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</si>
  <si>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</si>
  <si>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</si>
  <si>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</si>
  <si>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</si>
  <si>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</si>
  <si>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</si>
  <si>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</si>
  <si>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</si>
  <si>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</si>
  <si>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</si>
  <si>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</si>
  <si>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</si>
  <si>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</si>
  <si>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</si>
  <si>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</si>
  <si>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</si>
  <si>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</si>
  <si>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</si>
  <si>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</si>
  <si>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</si>
  <si>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</si>
  <si>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</si>
  <si>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</si>
  <si>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</si>
  <si>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</si>
  <si>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</si>
  <si>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</si>
  <si>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</si>
  <si>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</si>
  <si>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</si>
  <si>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</si>
  <si>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</si>
  <si>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</si>
  <si>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</si>
  <si>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</si>
  <si>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</si>
  <si>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</si>
  <si>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</si>
  <si>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</si>
  <si>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</si>
  <si>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</si>
  <si>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</si>
  <si>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</si>
  <si>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</si>
  <si>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</si>
  <si>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</si>
  <si>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</si>
  <si>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</si>
  <si>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</si>
  <si>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</si>
  <si>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</si>
  <si>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</si>
  <si>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</si>
  <si>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</si>
  <si>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</si>
  <si>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</si>
  <si>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</si>
  <si>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</si>
  <si>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</si>
  <si>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</si>
  <si>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</si>
  <si>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</si>
  <si>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</si>
  <si>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</si>
  <si>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</si>
  <si>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</si>
  <si>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</si>
  <si>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</si>
  <si>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</si>
  <si>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</si>
  <si>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</si>
  <si>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</si>
  <si>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</si>
  <si>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</si>
  <si>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</si>
  <si>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</si>
  <si>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</si>
  <si>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</si>
  <si>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</si>
  <si>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</si>
  <si>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</si>
  <si>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</si>
  <si>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</si>
  <si>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</si>
  <si>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</si>
  <si>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</si>
  <si>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</si>
  <si>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</si>
  <si>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</si>
  <si>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</si>
  <si>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</si>
  <si>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</si>
  <si>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</si>
  <si>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</si>
  <si>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</si>
  <si>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</si>
  <si>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</si>
  <si>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</si>
  <si>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</si>
  <si>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</si>
  <si>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</si>
  <si>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</si>
  <si>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</si>
  <si>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</si>
  <si>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</si>
  <si>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</si>
  <si>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</si>
  <si>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</si>
  <si>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</si>
  <si>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</si>
  <si>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</si>
  <si>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</si>
  <si>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</si>
  <si>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</si>
  <si>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</si>
  <si>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</si>
  <si>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</si>
  <si>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</si>
  <si>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</si>
  <si>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</si>
  <si>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</si>
  <si>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</si>
  <si>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</si>
  <si>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</si>
  <si>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</si>
  <si>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</si>
  <si>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</si>
  <si>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</si>
  <si>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</si>
  <si>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</si>
  <si>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</si>
  <si>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</si>
  <si>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</si>
  <si>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</si>
  <si>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</si>
  <si>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</si>
  <si>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</si>
  <si>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</si>
  <si>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</si>
  <si>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</si>
  <si>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</si>
  <si>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</si>
  <si>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</si>
  <si>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</si>
  <si>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</si>
  <si>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</si>
  <si>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</si>
  <si>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</si>
  <si>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</si>
  <si>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</si>
  <si>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</si>
  <si>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</si>
  <si>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</si>
  <si>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</si>
  <si>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</si>
  <si>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</si>
  <si>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</si>
  <si>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</si>
  <si>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</si>
  <si>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</si>
  <si>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</si>
  <si>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</si>
  <si>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</si>
  <si>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</si>
  <si>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</si>
  <si>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</si>
  <si>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</si>
  <si>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</si>
  <si>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</si>
  <si>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</si>
  <si>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</si>
  <si>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</si>
  <si>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</si>
  <si>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</si>
  <si>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</si>
  <si>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</si>
  <si>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</si>
  <si>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</si>
  <si>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</si>
  <si>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</si>
  <si>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</si>
  <si>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</si>
  <si>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</si>
  <si>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</si>
  <si>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</si>
  <si>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</si>
  <si>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</si>
  <si>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</si>
  <si>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</si>
  <si>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</si>
  <si>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</si>
  <si>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</si>
  <si>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</si>
  <si>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</si>
  <si>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</si>
  <si>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</si>
  <si>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</si>
  <si>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</si>
  <si>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</si>
  <si>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</si>
  <si>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</si>
  <si>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</si>
  <si>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</si>
  <si>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</si>
  <si>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</si>
  <si>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</si>
  <si>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</si>
  <si>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</si>
  <si>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</si>
  <si>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</si>
  <si>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</si>
  <si>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</si>
  <si>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</si>
  <si>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</si>
  <si>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</si>
  <si>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</si>
  <si>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</si>
  <si>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</si>
  <si>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</si>
  <si>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</si>
  <si>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</si>
  <si>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</si>
  <si>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</si>
  <si>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</si>
  <si>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</si>
  <si>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</si>
  <si>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</si>
  <si>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</si>
  <si>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</si>
  <si>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</si>
  <si>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</si>
  <si>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</si>
  <si>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</si>
  <si>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</si>
  <si>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</si>
  <si>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</si>
  <si>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</si>
  <si>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</si>
  <si>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</si>
  <si>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</si>
  <si>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</si>
  <si>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</si>
  <si>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</si>
  <si>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</si>
  <si>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</si>
  <si>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</si>
  <si>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</si>
  <si>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</si>
  <si>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</si>
  <si>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</si>
  <si>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</si>
  <si>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</si>
  <si>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</si>
  <si>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</si>
  <si>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</si>
  <si>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</si>
  <si>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</si>
  <si>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</si>
  <si>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</si>
  <si>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</si>
  <si>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</si>
  <si>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</si>
  <si>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</si>
  <si>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</si>
  <si>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</si>
  <si>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</si>
  <si>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</si>
  <si>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</si>
  <si>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</si>
  <si>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</si>
  <si>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</si>
  <si>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</si>
  <si>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</si>
  <si>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</si>
  <si>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</si>
  <si>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</si>
  <si>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</si>
  <si>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</si>
  <si>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</si>
  <si>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</si>
  <si>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</si>
  <si>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</si>
  <si>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</si>
  <si>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</si>
  <si>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</si>
  <si>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</si>
  <si>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</si>
  <si>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</si>
  <si>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</si>
  <si>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</si>
  <si>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</si>
  <si>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</si>
  <si>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</si>
  <si>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</si>
  <si>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</si>
  <si>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</si>
  <si>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</si>
  <si>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</si>
  <si>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</si>
  <si>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</si>
  <si>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</si>
  <si>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</si>
  <si>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</si>
  <si>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</si>
  <si>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</si>
  <si>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</si>
  <si>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</si>
  <si>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</si>
  <si>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</si>
  <si>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</si>
  <si>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</si>
  <si>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</si>
  <si>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</si>
  <si>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</si>
  <si>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</si>
  <si>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</si>
  <si>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</si>
  <si>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</si>
  <si>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</si>
  <si>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</si>
  <si>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</si>
  <si>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</si>
  <si>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</si>
  <si>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</si>
  <si>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</si>
  <si>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</si>
  <si>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</si>
  <si>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</si>
  <si>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</si>
  <si>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</si>
  <si>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</si>
  <si>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</si>
  <si>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</si>
  <si>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</si>
  <si>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</si>
  <si>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</si>
  <si>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</si>
  <si>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</si>
  <si>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</si>
  <si>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</si>
  <si>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</si>
  <si>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</si>
  <si>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</si>
  <si>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</si>
  <si>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</si>
  <si>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</si>
  <si>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</si>
  <si>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</si>
  <si>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</si>
  <si>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</si>
  <si>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</si>
  <si>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</si>
  <si>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</si>
  <si>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</si>
  <si>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</si>
  <si>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</si>
  <si>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</si>
  <si>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</si>
  <si>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</si>
  <si>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</si>
  <si>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</si>
  <si>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</si>
  <si>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</si>
  <si>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</si>
  <si>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</si>
  <si>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</si>
  <si>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</si>
  <si>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</si>
  <si>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</si>
  <si>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</si>
  <si>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</si>
  <si>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</si>
  <si>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</si>
  <si>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</si>
  <si>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</si>
  <si>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</si>
  <si>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</si>
  <si>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</si>
  <si>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</si>
  <si>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</si>
  <si>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</si>
  <si>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</si>
  <si>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</si>
  <si>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</si>
  <si>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</si>
  <si>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</si>
  <si>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</si>
  <si>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</si>
  <si>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</si>
  <si>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</si>
  <si>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</si>
  <si>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</si>
  <si>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</si>
  <si>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</si>
  <si>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</si>
  <si>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</si>
  <si>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</si>
  <si>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</si>
  <si>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</si>
  <si>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</si>
  <si>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</si>
  <si>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</si>
  <si>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</si>
  <si>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</si>
  <si>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</si>
  <si>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</si>
  <si>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</si>
  <si>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</si>
  <si>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</si>
  <si>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</si>
  <si>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</si>
  <si>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</si>
  <si>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</si>
  <si>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</si>
  <si>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</si>
  <si>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</si>
  <si>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</si>
  <si>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</si>
  <si>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</si>
  <si>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</si>
  <si>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</si>
  <si>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</si>
  <si>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</si>
  <si>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</si>
  <si>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</si>
  <si>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</si>
  <si>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</si>
  <si>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</si>
  <si>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</si>
  <si>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</si>
  <si>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</si>
  <si>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</si>
  <si>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</si>
  <si>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</si>
  <si>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</si>
  <si>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</si>
  <si>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</si>
  <si>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</si>
  <si>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</si>
  <si>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</si>
  <si>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</si>
  <si>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</si>
  <si>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</si>
  <si>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</si>
  <si>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</si>
  <si>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</si>
  <si>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</si>
  <si>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</si>
  <si>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</si>
  <si>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</si>
  <si>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</si>
  <si>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</si>
  <si>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</si>
  <si>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</si>
  <si>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</si>
  <si>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</si>
  <si>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</si>
  <si>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</si>
  <si>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</si>
  <si>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</si>
  <si>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</si>
  <si>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</si>
  <si>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</si>
  <si>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</si>
  <si>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</si>
  <si>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</si>
  <si>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</si>
  <si>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</si>
  <si>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</si>
  <si>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</si>
  <si>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</si>
  <si>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</si>
  <si>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</si>
  <si>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</si>
  <si>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</si>
  <si>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</si>
  <si>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</si>
  <si>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</si>
  <si>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</si>
  <si>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</si>
  <si>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</si>
  <si>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</si>
  <si>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</si>
  <si>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</si>
  <si>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</si>
  <si>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</si>
  <si>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</si>
  <si>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</si>
  <si>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</si>
  <si>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</si>
  <si>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</si>
  <si>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</si>
  <si>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</si>
  <si>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</si>
  <si>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</si>
  <si>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</si>
  <si>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</si>
  <si>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</si>
  <si>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</si>
  <si>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</si>
  <si>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</si>
  <si>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</si>
  <si>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</si>
  <si>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</si>
  <si>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</si>
  <si>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</si>
  <si>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</si>
  <si>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</si>
  <si>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</si>
  <si>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</si>
  <si>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</si>
  <si>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</si>
  <si>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</si>
  <si>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</si>
  <si>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</si>
  <si>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</si>
  <si>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</si>
  <si>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</si>
  <si>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</si>
  <si>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</si>
  <si>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</si>
  <si>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</si>
  <si>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</si>
  <si>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</si>
  <si>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</si>
  <si>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</si>
  <si>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</si>
  <si>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</si>
  <si>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</si>
  <si>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</si>
  <si>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</si>
  <si>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</si>
  <si>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</si>
  <si>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</si>
  <si>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</si>
  <si>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</si>
  <si>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</si>
  <si>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</si>
  <si>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</si>
  <si>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</si>
  <si>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</si>
  <si>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</si>
  <si>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</si>
  <si>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</si>
  <si>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</si>
  <si>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</si>
  <si>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</si>
  <si>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</si>
  <si>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</si>
  <si>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</si>
  <si>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</si>
  <si>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</si>
  <si>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</si>
  <si>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</si>
  <si>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</si>
  <si>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</si>
  <si>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</si>
  <si>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</si>
  <si>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</si>
  <si>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</si>
  <si>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</si>
  <si>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</si>
  <si>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</si>
  <si>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</si>
  <si>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</si>
  <si>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</si>
  <si>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</si>
  <si>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</si>
  <si>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</si>
  <si>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</si>
  <si>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</si>
  <si>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</si>
  <si>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</si>
  <si>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</si>
  <si>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</si>
  <si>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</si>
  <si>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</si>
  <si>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</si>
  <si>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</si>
  <si>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</si>
  <si>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</si>
  <si>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</si>
  <si>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</si>
  <si>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</si>
  <si>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</si>
  <si>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</si>
  <si>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</si>
  <si>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</si>
  <si>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</si>
  <si>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</si>
  <si>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</si>
  <si>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</si>
  <si>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</si>
  <si>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</si>
  <si>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</si>
  <si>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</si>
  <si>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</si>
  <si>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</si>
  <si>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</si>
  <si>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</si>
  <si>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</si>
  <si>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</si>
  <si>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</si>
  <si>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</si>
  <si>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</si>
  <si>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</si>
  <si>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</si>
  <si>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</si>
  <si>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</si>
  <si>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</si>
  <si>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</si>
  <si>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</si>
  <si>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</si>
  <si>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</si>
  <si>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</si>
  <si>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</si>
  <si>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</si>
  <si>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</si>
  <si>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</si>
  <si>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</si>
  <si>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</si>
  <si>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</si>
  <si>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</si>
  <si>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</si>
  <si>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</si>
  <si>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</si>
  <si>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</si>
  <si>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</si>
  <si>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</si>
  <si>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</si>
  <si>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</si>
  <si>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</si>
  <si>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</si>
  <si>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</si>
  <si>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</si>
  <si>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</si>
  <si>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</si>
  <si>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</si>
  <si>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</si>
  <si>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</si>
  <si>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</si>
  <si>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</si>
  <si>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</si>
  <si>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</si>
  <si>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</si>
  <si>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</si>
  <si>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</si>
  <si>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</si>
  <si>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</si>
  <si>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</si>
  <si>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</si>
  <si>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</si>
  <si>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</si>
  <si>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</si>
  <si>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</si>
  <si>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</si>
  <si>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</si>
  <si>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</si>
  <si>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</si>
  <si>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</si>
  <si>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</si>
  <si>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</si>
  <si>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</si>
  <si>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</si>
  <si>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</si>
  <si>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</si>
  <si>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</si>
  <si>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</si>
  <si>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</si>
  <si>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</si>
  <si>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</si>
  <si>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</si>
  <si>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</si>
  <si>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</si>
  <si>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</si>
  <si>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</si>
  <si>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</si>
  <si>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</si>
  <si>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</si>
  <si>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</si>
  <si>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</si>
  <si>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</si>
  <si>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</si>
  <si>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</si>
  <si>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</si>
  <si>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</si>
  <si>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</si>
  <si>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</si>
  <si>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</si>
  <si>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</si>
  <si>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</si>
  <si>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</si>
  <si>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</si>
  <si>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</si>
  <si>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</si>
  <si>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</si>
  <si>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</si>
  <si>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</si>
  <si>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</si>
  <si>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</si>
  <si>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</si>
  <si>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</si>
  <si>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</si>
  <si>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</si>
  <si>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</si>
  <si>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</si>
  <si>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</si>
  <si>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</si>
  <si>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</si>
  <si>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</si>
  <si>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</si>
  <si>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</si>
  <si>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</si>
  <si>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</si>
  <si>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</si>
  <si>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</si>
  <si>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</si>
  <si>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</si>
  <si>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</si>
  <si>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</si>
  <si>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</si>
  <si>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</si>
  <si>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</si>
  <si>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</si>
  <si>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</si>
  <si>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</si>
  <si>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</si>
  <si>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</si>
  <si>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</si>
  <si>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</si>
  <si>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</si>
  <si>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</si>
  <si>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</si>
  <si>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</si>
  <si>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</si>
  <si>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</si>
  <si>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</si>
  <si>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</si>
  <si>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</si>
  <si>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</si>
  <si>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</si>
  <si>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</si>
  <si>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</si>
  <si>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</si>
  <si>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</si>
  <si>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</si>
  <si>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</si>
  <si>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</si>
  <si>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</si>
  <si>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</si>
  <si>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</si>
  <si>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</si>
  <si>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</si>
  <si>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</si>
  <si>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</si>
  <si>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</si>
  <si>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</si>
  <si>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</si>
  <si>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</si>
  <si>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</si>
  <si>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</si>
  <si>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</si>
  <si>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</si>
  <si>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</si>
  <si>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</si>
  <si>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</si>
  <si>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</si>
  <si>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</si>
  <si>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</si>
  <si>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</si>
  <si>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</si>
  <si>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</si>
  <si>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</si>
  <si>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</si>
  <si>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</si>
  <si>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</si>
  <si>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</si>
  <si>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</si>
  <si>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</si>
  <si>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</si>
  <si>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</si>
  <si>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</si>
  <si>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</si>
  <si>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</si>
  <si>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</si>
  <si>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</si>
  <si>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</si>
  <si>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</si>
  <si>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</si>
  <si>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</si>
  <si>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</si>
  <si>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</si>
  <si>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</si>
  <si>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</si>
  <si>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</si>
  <si>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</si>
  <si>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</si>
  <si>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</si>
  <si>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</si>
  <si>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</si>
  <si>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</si>
  <si>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</si>
  <si>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</si>
  <si>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</si>
  <si>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</si>
  <si>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</si>
  <si>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</si>
  <si>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</si>
  <si>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</si>
  <si>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</si>
  <si>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</si>
  <si>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</si>
  <si>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</si>
  <si>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</si>
  <si>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</si>
  <si>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</si>
  <si>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</si>
  <si>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</si>
  <si>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</si>
  <si>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</si>
  <si>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</si>
  <si>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</si>
  <si>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</si>
  <si>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</si>
  <si>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</si>
  <si>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</si>
  <si>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</si>
  <si>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</si>
  <si>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</si>
  <si>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</si>
  <si>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</si>
  <si>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</si>
  <si>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</si>
  <si>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</si>
  <si>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</si>
  <si>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</si>
  <si>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</si>
  <si>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</si>
  <si>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</si>
  <si>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</si>
  <si>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</si>
  <si>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</si>
  <si>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</si>
  <si>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</si>
  <si>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</si>
  <si>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</si>
  <si>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</si>
  <si>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</si>
  <si>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</si>
  <si>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</si>
  <si>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</si>
  <si>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</si>
  <si>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</si>
  <si>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</si>
  <si>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</si>
  <si>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</si>
  <si>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</si>
  <si>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</si>
  <si>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</si>
  <si>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</si>
  <si>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</si>
  <si>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</si>
  <si>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</si>
  <si>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</si>
  <si>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</si>
  <si>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</si>
  <si>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</si>
  <si>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</si>
  <si>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</si>
  <si>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</si>
  <si>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</si>
  <si>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</si>
  <si>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</si>
  <si>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</si>
  <si>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</si>
  <si>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</si>
  <si>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</si>
  <si>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</si>
  <si>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</si>
  <si>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</si>
  <si>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</si>
  <si>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</si>
  <si>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</si>
  <si>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</si>
  <si>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</si>
  <si>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</si>
  <si>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</si>
  <si>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</si>
  <si>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</si>
  <si>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</si>
  <si>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</si>
  <si>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</si>
  <si>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</si>
  <si>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</si>
  <si>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</si>
  <si>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</si>
  <si>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</si>
  <si>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</si>
  <si>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</si>
  <si>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</si>
  <si>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</si>
  <si>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</si>
  <si>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</si>
  <si>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</si>
  <si>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</si>
  <si>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</si>
  <si>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</si>
  <si>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</si>
  <si>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</si>
  <si>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</si>
  <si>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</si>
  <si>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</si>
  <si>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</si>
  <si>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</si>
  <si>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</si>
  <si>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</si>
  <si>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</si>
  <si>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</si>
  <si>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</si>
  <si>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</si>
  <si>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</si>
  <si>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</si>
  <si>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</si>
  <si>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</si>
  <si>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</si>
  <si>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</si>
  <si>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</si>
  <si>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</si>
  <si>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</si>
  <si>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</si>
  <si>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</si>
  <si>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</si>
  <si>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</si>
  <si>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</si>
  <si>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</si>
  <si>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</si>
  <si>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</si>
  <si>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</si>
  <si>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</si>
  <si>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</si>
  <si>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</si>
  <si>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</si>
  <si>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</si>
  <si>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</si>
  <si>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</si>
  <si>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</si>
  <si>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</si>
  <si>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</si>
  <si>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</si>
  <si>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</si>
  <si>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</si>
  <si>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</si>
  <si>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</si>
  <si>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</si>
  <si>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</si>
  <si>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</si>
  <si>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</si>
  <si>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</si>
  <si>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</si>
  <si>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</si>
  <si>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</si>
  <si>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</si>
  <si>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</si>
  <si>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</si>
  <si>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</si>
  <si>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</si>
  <si>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</si>
  <si>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</si>
  <si>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</si>
  <si>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</si>
  <si>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</si>
  <si>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</si>
  <si>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</si>
  <si>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</si>
  <si>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</si>
  <si>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</si>
  <si>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</si>
  <si>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</si>
  <si>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</si>
  <si>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</si>
  <si>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</si>
  <si>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</si>
  <si>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</si>
  <si>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</si>
  <si>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</si>
  <si>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</si>
  <si>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</si>
  <si>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</si>
  <si>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</si>
  <si>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</si>
  <si>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</si>
  <si>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</si>
  <si>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</si>
  <si>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</si>
  <si>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</si>
  <si>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</si>
  <si>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</si>
  <si>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</si>
  <si>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</si>
  <si>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</si>
  <si>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</si>
  <si>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</si>
  <si>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</si>
  <si>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</si>
  <si>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</si>
  <si>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</si>
  <si>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</si>
  <si>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</si>
  <si>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</si>
  <si>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</si>
  <si>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</si>
  <si>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</si>
  <si>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</si>
  <si>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</si>
  <si>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</si>
  <si>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</si>
  <si>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</si>
  <si>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</si>
  <si>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</si>
  <si>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</si>
  <si>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</si>
  <si>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</si>
  <si>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</si>
  <si>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</si>
  <si>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</si>
  <si>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</si>
  <si>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</si>
  <si>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</si>
  <si>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</si>
  <si>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</si>
  <si>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</si>
  <si>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</si>
  <si>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</si>
  <si>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</si>
  <si>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</si>
  <si>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</si>
  <si>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</si>
  <si>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</si>
  <si>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</si>
  <si>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</si>
  <si>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</si>
  <si>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</si>
  <si>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</si>
  <si>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</si>
  <si>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</si>
  <si>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</si>
  <si>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</si>
  <si>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</si>
  <si>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</si>
  <si>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</si>
  <si>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</si>
  <si>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</si>
  <si>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</si>
  <si>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</si>
  <si>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</si>
  <si>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</si>
  <si>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</si>
  <si>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</si>
  <si>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</si>
  <si>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</si>
  <si>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</si>
  <si>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</si>
  <si>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</si>
  <si>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</si>
  <si>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</si>
  <si>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</si>
  <si>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</si>
  <si>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</si>
  <si>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</si>
  <si>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</si>
  <si>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</si>
  <si>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</si>
  <si>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</si>
  <si>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</si>
  <si>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</si>
  <si>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</si>
  <si>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</si>
  <si>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</si>
  <si>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</si>
  <si>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</si>
  <si>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</si>
  <si>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</si>
  <si>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</si>
  <si>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</si>
  <si>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</si>
  <si>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</si>
  <si>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</si>
  <si>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</si>
  <si>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</si>
  <si>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</si>
  <si>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</si>
  <si>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</si>
  <si>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</si>
  <si>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</si>
  <si>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</si>
  <si>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</si>
  <si>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</si>
  <si>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</si>
  <si>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</si>
  <si>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</si>
  <si>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</si>
  <si>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</si>
  <si>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</si>
  <si>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</si>
  <si>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</si>
  <si>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</si>
  <si>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</si>
  <si>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</si>
  <si>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</si>
  <si>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</si>
  <si>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</si>
  <si>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</si>
  <si>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</si>
  <si>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</si>
  <si>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</si>
  <si>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</si>
  <si>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</si>
  <si>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</si>
  <si>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</si>
  <si>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</si>
  <si>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</si>
  <si>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</si>
  <si>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</si>
  <si>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</si>
  <si>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</si>
  <si>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</si>
  <si>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</si>
  <si>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</si>
  <si>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</si>
  <si>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</si>
  <si>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</si>
  <si>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</si>
  <si>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</si>
  <si>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</si>
  <si>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</si>
  <si>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</si>
  <si>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</si>
  <si>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</si>
  <si>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</si>
  <si>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</si>
  <si>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</si>
  <si>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</si>
  <si>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</si>
  <si>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</si>
  <si>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</si>
  <si>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</si>
  <si>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</si>
  <si>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</si>
  <si>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</si>
  <si>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</si>
  <si>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</si>
  <si>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</si>
  <si>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</si>
  <si>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</si>
  <si>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</si>
  <si>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</si>
  <si>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</si>
  <si>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</si>
  <si>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</si>
  <si>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</si>
  <si>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</si>
  <si>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</si>
  <si>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</si>
  <si>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</si>
  <si>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</si>
  <si>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</si>
  <si>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</si>
  <si>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</si>
  <si>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</si>
  <si>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</si>
  <si>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</si>
  <si>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</si>
  <si>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</si>
  <si>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</si>
  <si>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</si>
  <si>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</si>
  <si>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</si>
  <si>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</si>
  <si>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</si>
  <si>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</si>
  <si>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</si>
  <si>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</si>
  <si>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</si>
  <si>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</si>
  <si>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</si>
  <si>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</si>
  <si>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</si>
  <si>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</si>
  <si>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</si>
  <si>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</si>
  <si>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</si>
  <si>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</si>
  <si>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</si>
  <si>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</si>
  <si>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</si>
  <si>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</si>
  <si>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</si>
  <si>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</si>
  <si>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</si>
  <si>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</si>
  <si>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</si>
  <si>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</si>
  <si>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</si>
  <si>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</si>
  <si>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</si>
  <si>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</si>
  <si>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</si>
  <si>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</si>
  <si>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</si>
  <si>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</si>
  <si>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</si>
  <si>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</si>
  <si>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</si>
  <si>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</si>
  <si>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</si>
  <si>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</si>
  <si>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</si>
  <si>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</si>
  <si>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</si>
  <si>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</si>
  <si>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</si>
  <si>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</si>
  <si>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</si>
  <si>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</si>
  <si>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</si>
  <si>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</si>
  <si>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</si>
  <si>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</si>
  <si>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</si>
  <si>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</si>
  <si>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</si>
  <si>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</si>
  <si>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</si>
  <si>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</si>
  <si>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</si>
  <si>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</si>
  <si>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</si>
  <si>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</si>
  <si>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</si>
  <si>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</si>
  <si>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</si>
  <si>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</si>
  <si>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</si>
  <si>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</si>
  <si>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</si>
  <si>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</si>
  <si>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</si>
  <si>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</si>
  <si>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</si>
  <si>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</si>
  <si>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</si>
  <si>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</si>
  <si>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</si>
  <si>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</si>
  <si>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</si>
  <si>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</si>
  <si>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</si>
  <si>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</si>
  <si>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</si>
  <si>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</si>
  <si>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</si>
  <si>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</si>
  <si>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</si>
  <si>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</si>
  <si>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</si>
  <si>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</si>
  <si>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</si>
  <si>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</si>
  <si>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</si>
  <si>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</si>
  <si>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</si>
  <si>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</si>
  <si>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</si>
  <si>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</si>
  <si>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</si>
  <si>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</si>
  <si>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</si>
  <si>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</si>
  <si>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</si>
  <si>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</si>
  <si>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</si>
  <si>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</si>
  <si>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</si>
  <si>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</si>
  <si>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</si>
  <si>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</si>
  <si>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</si>
  <si>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</si>
  <si>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</si>
  <si>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</si>
  <si>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</si>
  <si>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</si>
  <si>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</si>
  <si>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</si>
  <si>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</si>
  <si>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</si>
  <si>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</si>
  <si>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</si>
  <si>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</si>
  <si>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</si>
  <si>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</si>
  <si>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</si>
  <si>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</si>
  <si>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</si>
  <si>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</si>
  <si>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</si>
  <si>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</si>
  <si>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</si>
  <si>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</si>
  <si>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</si>
  <si>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</si>
  <si>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</si>
  <si>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</si>
  <si>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</si>
  <si>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</si>
  <si>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</si>
  <si>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</si>
  <si>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</si>
  <si>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</si>
  <si>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</si>
  <si>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</si>
  <si>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</si>
  <si>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</si>
  <si>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</si>
  <si>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</si>
  <si>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</si>
  <si>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</si>
  <si>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</si>
  <si>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</si>
  <si>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</si>
  <si>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</si>
  <si>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</si>
  <si>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</si>
  <si>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</si>
  <si>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</si>
  <si>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</si>
  <si>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</si>
  <si>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</si>
  <si>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</si>
  <si>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</si>
  <si>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</si>
  <si>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</si>
  <si>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</si>
  <si>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</si>
  <si>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</si>
  <si>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</si>
  <si>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</si>
  <si>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</si>
  <si>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</si>
  <si>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</si>
  <si>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</si>
  <si>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</si>
  <si>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</si>
  <si>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</si>
  <si>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</si>
  <si>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</si>
  <si>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</si>
  <si>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</si>
  <si>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</si>
  <si>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</si>
  <si>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</si>
  <si>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</si>
  <si>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</si>
  <si>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</si>
  <si>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</si>
  <si>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</si>
  <si>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</si>
  <si>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</si>
  <si>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</si>
  <si>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</si>
  <si>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</si>
  <si>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</si>
  <si>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</si>
  <si>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</si>
  <si>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</si>
  <si>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</si>
  <si>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</si>
  <si>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</si>
  <si>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</si>
  <si>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</si>
  <si>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</si>
  <si>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</si>
  <si>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</si>
  <si>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</si>
  <si>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</si>
  <si>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</si>
  <si>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</si>
  <si>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</si>
  <si>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</si>
  <si>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</si>
  <si>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</si>
  <si>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</si>
  <si>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</si>
  <si>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</si>
  <si>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</si>
  <si>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</si>
  <si>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</si>
  <si>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</si>
  <si>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</si>
  <si>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</si>
  <si>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</si>
  <si>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</si>
  <si>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</si>
  <si>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</si>
  <si>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</si>
  <si>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</si>
  <si>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</si>
  <si>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</si>
  <si>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</si>
  <si>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</si>
  <si>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</si>
  <si>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</si>
  <si>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</si>
  <si>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</si>
  <si>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</si>
  <si>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</si>
  <si>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</si>
  <si>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</si>
  <si>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</si>
  <si>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</si>
  <si>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</si>
  <si>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</si>
  <si>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</si>
  <si>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</si>
  <si>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</si>
  <si>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</si>
  <si>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</si>
  <si>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</si>
  <si>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</si>
  <si>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</si>
  <si>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</si>
  <si>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</si>
  <si>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</si>
  <si>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</si>
  <si>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</si>
  <si>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</si>
  <si>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</si>
  <si>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</si>
  <si>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</si>
  <si>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</si>
  <si>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</si>
  <si>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</si>
  <si>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</si>
  <si>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</si>
  <si>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</si>
  <si>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</si>
  <si>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</si>
  <si>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</si>
  <si>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</si>
  <si>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</si>
  <si>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</si>
  <si>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</si>
  <si>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</si>
  <si>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</si>
  <si>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</si>
  <si>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</si>
  <si>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</si>
  <si>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</si>
  <si>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</si>
  <si>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</si>
  <si>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</si>
  <si>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</si>
  <si>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</si>
  <si>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</si>
  <si>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</si>
  <si>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</si>
  <si>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</si>
  <si>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</si>
  <si>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</si>
  <si>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</si>
  <si>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</si>
  <si>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</si>
  <si>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</si>
  <si>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</si>
  <si>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</si>
  <si>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</si>
  <si>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</si>
  <si>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</si>
  <si>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</si>
  <si>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</si>
  <si>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</si>
  <si>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</si>
  <si>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</si>
  <si>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</si>
  <si>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</si>
  <si>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</si>
  <si>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</si>
  <si>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</si>
  <si>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</si>
  <si>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</si>
  <si>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</si>
  <si>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</si>
  <si>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</si>
  <si>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</si>
  <si>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</si>
  <si>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</si>
  <si>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</si>
  <si>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</si>
  <si>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</si>
  <si>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</si>
  <si>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</si>
  <si>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</si>
  <si>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</si>
  <si>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</si>
  <si>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</si>
  <si>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</si>
  <si>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</si>
  <si>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</si>
  <si>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</si>
  <si>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</si>
  <si>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</si>
  <si>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</si>
  <si>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</si>
  <si>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</si>
  <si>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</si>
  <si>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</si>
  <si>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</si>
  <si>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</si>
  <si>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</si>
  <si>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</si>
  <si>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</si>
  <si>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</si>
  <si>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</si>
  <si>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</si>
  <si>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</si>
  <si>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</si>
  <si>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</si>
  <si>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</si>
  <si>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</si>
  <si>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</si>
  <si>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</si>
  <si>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</si>
  <si>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</si>
  <si>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</si>
  <si>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</si>
  <si>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</si>
  <si>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</si>
  <si>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</si>
  <si>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</si>
  <si>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</si>
  <si>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</si>
  <si>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</si>
  <si>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</si>
  <si>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</si>
  <si>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</si>
  <si>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</si>
  <si>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</si>
  <si>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</si>
  <si>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</si>
  <si>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</si>
  <si>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</si>
  <si>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</si>
  <si>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</si>
  <si>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</si>
  <si>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</si>
  <si>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</si>
  <si>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</si>
  <si>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</si>
  <si>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</si>
  <si>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</si>
  <si>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</si>
  <si>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</si>
  <si>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</si>
  <si>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</si>
  <si>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</si>
  <si>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</si>
  <si>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</si>
  <si>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</si>
  <si>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</si>
  <si>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</si>
  <si>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</si>
  <si>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</si>
  <si>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</si>
  <si>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</si>
  <si>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</si>
  <si>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</si>
  <si>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</si>
  <si>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</si>
  <si>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</si>
  <si>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</si>
  <si>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</si>
  <si>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</si>
  <si>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</si>
  <si>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</si>
  <si>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</si>
  <si>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</si>
  <si>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</si>
  <si>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</si>
  <si>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</si>
  <si>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</si>
  <si>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</si>
  <si>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</si>
  <si>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</si>
  <si>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</si>
  <si>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</si>
  <si>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</si>
  <si>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</si>
  <si>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</si>
  <si>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</si>
  <si>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</si>
  <si>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</si>
  <si>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</si>
  <si>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</si>
  <si>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</si>
  <si>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</si>
  <si>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</si>
  <si>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</si>
  <si>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</si>
  <si>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</si>
  <si>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</si>
  <si>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</si>
  <si>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</si>
  <si>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</si>
  <si>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</si>
  <si>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</si>
  <si>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</si>
  <si>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</si>
  <si>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</si>
  <si>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</si>
  <si>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</si>
  <si>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</si>
  <si>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</si>
  <si>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</si>
  <si>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</si>
  <si>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</si>
  <si>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</si>
  <si>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</si>
  <si>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</si>
  <si>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</si>
  <si>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</si>
  <si>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</si>
  <si>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</si>
  <si>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</si>
  <si>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</si>
  <si>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</si>
  <si>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</si>
  <si>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</si>
  <si>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</si>
  <si>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</si>
  <si>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</si>
  <si>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</si>
  <si>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</si>
  <si>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</si>
  <si>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</si>
  <si>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</si>
  <si>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</si>
  <si>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</si>
  <si>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</si>
  <si>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</si>
  <si>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</si>
  <si>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</si>
  <si>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</si>
  <si>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</si>
  <si>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</si>
  <si>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</si>
  <si>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</si>
  <si>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</si>
  <si>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</si>
  <si>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</si>
  <si>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</si>
  <si>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</si>
  <si>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</si>
  <si>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</si>
  <si>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</si>
  <si>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</si>
  <si>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</si>
  <si>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</si>
  <si>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</si>
  <si>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</si>
  <si>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</si>
  <si>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</si>
  <si>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</si>
  <si>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</si>
  <si>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</si>
  <si>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</si>
  <si>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</si>
  <si>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</si>
  <si>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</si>
  <si>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</si>
  <si>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</si>
  <si>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</si>
  <si>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</si>
  <si>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</si>
  <si>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</si>
  <si>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</si>
  <si>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</si>
  <si>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</si>
  <si>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</si>
  <si>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</si>
  <si>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</si>
  <si>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</si>
  <si>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</si>
  <si>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</si>
  <si>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</si>
  <si>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</si>
  <si>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</si>
  <si>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</si>
  <si>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</si>
  <si>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</si>
  <si>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</si>
  <si>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</si>
  <si>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</si>
  <si>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</si>
  <si>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</si>
  <si>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</si>
  <si>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</si>
  <si>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</si>
  <si>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</si>
  <si>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</si>
  <si>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</si>
  <si>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</si>
  <si>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</si>
  <si>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</si>
  <si>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</si>
  <si>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</si>
  <si>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</si>
  <si>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</si>
  <si>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</si>
  <si>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</si>
  <si>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</si>
  <si>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</si>
  <si>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</si>
  <si>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</si>
  <si>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</si>
  <si>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</si>
  <si>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</si>
  <si>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</si>
  <si>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</si>
  <si>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</si>
  <si>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</si>
  <si>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</si>
  <si>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</si>
  <si>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</si>
  <si>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</si>
  <si>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</si>
  <si>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</si>
  <si>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</si>
  <si>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</si>
  <si>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</si>
  <si>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</si>
  <si>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</si>
  <si>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</si>
  <si>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</si>
  <si>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</si>
  <si>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</si>
  <si>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</si>
  <si>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</si>
  <si>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</si>
  <si>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</si>
  <si>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</si>
  <si>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</si>
  <si>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</si>
  <si>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</si>
  <si>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</si>
  <si>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</si>
  <si>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</si>
  <si>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</si>
  <si>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</si>
  <si>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</si>
  <si>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</si>
  <si>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</si>
  <si>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</si>
  <si>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</si>
  <si>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</si>
  <si>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</si>
  <si>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</si>
  <si>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</si>
  <si>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</si>
  <si>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</si>
  <si>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</si>
  <si>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</si>
  <si>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</si>
  <si>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</si>
  <si>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</si>
  <si>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</si>
  <si>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</si>
  <si>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</si>
  <si>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</si>
  <si>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</si>
  <si>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</si>
  <si>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</si>
  <si>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</si>
  <si>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</si>
  <si>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</si>
  <si>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</si>
  <si>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</si>
  <si>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</si>
  <si>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</si>
  <si>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</si>
  <si>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</si>
  <si>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</si>
  <si>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</si>
  <si>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</si>
  <si>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</si>
  <si>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</si>
  <si>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</si>
  <si>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</si>
  <si>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</si>
  <si>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</si>
  <si>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</si>
  <si>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</si>
  <si>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</si>
  <si>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</si>
  <si>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</si>
  <si>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</si>
  <si>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</si>
  <si>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</si>
  <si>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</si>
  <si>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</si>
  <si>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</si>
  <si>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</si>
  <si>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</si>
  <si>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</si>
  <si>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</si>
  <si>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</si>
  <si>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</si>
  <si>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</si>
  <si>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</si>
  <si>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</si>
  <si>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</si>
  <si>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</si>
  <si>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</si>
  <si>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</si>
  <si>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</si>
  <si>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</si>
  <si>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</si>
  <si>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</si>
  <si>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</si>
  <si>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</si>
  <si>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</si>
  <si>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</si>
  <si>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</si>
  <si>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</si>
  <si>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</si>
  <si>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</si>
  <si>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</si>
  <si>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</si>
  <si>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</si>
  <si>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</si>
  <si>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</si>
  <si>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</si>
  <si>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</si>
  <si>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</si>
  <si>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</si>
  <si>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</si>
  <si>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</si>
  <si>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</si>
  <si>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</si>
  <si>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</si>
  <si>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</si>
  <si>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</si>
  <si>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</si>
  <si>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</si>
  <si>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</si>
  <si>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</si>
  <si>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</si>
  <si>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</si>
  <si>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</si>
  <si>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</si>
  <si>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</si>
  <si>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</si>
  <si>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</si>
  <si>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</si>
  <si>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</si>
  <si>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</si>
  <si>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</si>
  <si>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</si>
  <si>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</si>
  <si>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</si>
  <si>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</si>
  <si>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</si>
  <si>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</si>
  <si>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</si>
  <si>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</si>
  <si>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</si>
  <si>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</si>
  <si>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</si>
  <si>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</si>
  <si>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</si>
  <si>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</si>
  <si>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</si>
  <si>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</si>
  <si>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</si>
  <si>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</si>
  <si>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</si>
  <si>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</si>
  <si>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</si>
  <si>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</si>
  <si>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</si>
  <si>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</si>
  <si>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</si>
  <si>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</si>
  <si>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</si>
  <si>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</si>
  <si>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</si>
  <si>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</si>
  <si>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</si>
  <si>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</si>
  <si>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</si>
  <si>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</si>
  <si>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</si>
  <si>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</si>
  <si>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</si>
  <si>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</si>
  <si>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</si>
  <si>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</si>
  <si>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</si>
  <si>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</si>
  <si>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</si>
  <si>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</si>
  <si>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</si>
  <si>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</si>
  <si>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</si>
  <si>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</si>
  <si>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</si>
  <si>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</si>
  <si>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</si>
  <si>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</si>
  <si>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</si>
  <si>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</si>
  <si>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</si>
  <si>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</si>
  <si>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</si>
  <si>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</si>
  <si>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</si>
  <si>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</si>
  <si>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</si>
  <si>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</si>
  <si>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</si>
  <si>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</si>
  <si>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</si>
  <si>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</si>
  <si>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</si>
  <si>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</si>
  <si>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</si>
  <si>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</si>
  <si>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</si>
  <si>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</si>
  <si>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</si>
  <si>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</si>
  <si>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</si>
  <si>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</si>
  <si>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</si>
  <si>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</si>
  <si>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</si>
  <si>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</si>
  <si>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</si>
  <si>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</si>
  <si>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</si>
  <si>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</si>
  <si>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</si>
  <si>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</si>
  <si>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</si>
  <si>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</si>
  <si>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</si>
  <si>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</si>
  <si>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</si>
  <si>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</si>
  <si>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</si>
  <si>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</si>
  <si>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</si>
  <si>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</si>
  <si>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</si>
  <si>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</si>
  <si>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</si>
  <si>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</si>
  <si>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</si>
  <si>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</si>
  <si>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</si>
  <si>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</si>
  <si>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</si>
  <si>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</si>
  <si>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</si>
  <si>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</si>
  <si>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</si>
  <si>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</si>
  <si>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</si>
  <si>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</si>
  <si>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</si>
  <si>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</si>
  <si>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</si>
  <si>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</si>
  <si>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</si>
  <si>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</si>
  <si>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</si>
  <si>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</si>
  <si>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</si>
  <si>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</si>
  <si>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</si>
  <si>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</si>
  <si>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</si>
  <si>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</si>
  <si>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</si>
  <si>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</si>
  <si>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</si>
  <si>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</si>
  <si>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</si>
  <si>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</si>
  <si>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</si>
  <si>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</si>
  <si>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</si>
  <si>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</si>
  <si>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</si>
  <si>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</si>
  <si>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</si>
  <si>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</si>
  <si>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</si>
  <si>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</si>
  <si>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</si>
  <si>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</si>
  <si>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</si>
  <si>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</si>
  <si>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</si>
  <si>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</si>
  <si>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</si>
  <si>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</si>
  <si>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</si>
  <si>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</si>
  <si>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</si>
  <si>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</si>
  <si>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</si>
  <si>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</si>
  <si>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</si>
  <si>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</si>
  <si>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</si>
  <si>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</si>
  <si>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</si>
  <si>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</si>
  <si>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</si>
  <si>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</si>
  <si>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</si>
  <si>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</si>
  <si>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</si>
  <si>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</si>
  <si>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</si>
  <si>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</si>
  <si>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</si>
  <si>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</si>
  <si>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</si>
  <si>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</si>
  <si>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</si>
  <si>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</si>
  <si>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</si>
  <si>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</si>
  <si>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</si>
  <si>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</si>
  <si>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</si>
  <si>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</si>
  <si>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</si>
  <si>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</si>
  <si>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</si>
  <si>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</si>
  <si>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</si>
  <si>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</si>
  <si>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</si>
  <si>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</si>
  <si>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</si>
  <si>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</si>
  <si>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</si>
  <si>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</si>
  <si>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</si>
  <si>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</si>
  <si>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</si>
  <si>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</si>
  <si>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</si>
  <si>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</si>
  <si>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</si>
  <si>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</si>
  <si>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</si>
  <si>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</si>
  <si>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</si>
  <si>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</si>
  <si>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</si>
  <si>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</si>
  <si>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</si>
  <si>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</si>
  <si>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</si>
  <si>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</si>
  <si>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</si>
  <si>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</si>
  <si>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</si>
  <si>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</si>
  <si>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</si>
  <si>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</si>
  <si>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</si>
  <si>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</si>
  <si>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</si>
  <si>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</si>
  <si>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</si>
  <si>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</si>
  <si>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</si>
  <si>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</si>
  <si>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</si>
  <si>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</si>
  <si>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</si>
  <si>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</si>
  <si>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</si>
  <si>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</si>
  <si>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</si>
  <si>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</si>
  <si>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</si>
  <si>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</si>
  <si>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</si>
  <si>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</si>
  <si>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</si>
  <si>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</si>
  <si>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</si>
  <si>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</si>
  <si>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</si>
  <si>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</si>
  <si>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</si>
  <si>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</si>
  <si>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</si>
  <si>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</si>
  <si>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</si>
  <si>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</si>
  <si>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</si>
  <si>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</si>
  <si>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</si>
  <si>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</si>
  <si>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</si>
  <si>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</si>
  <si>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</si>
  <si>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</si>
  <si>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</si>
  <si>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</si>
  <si>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</si>
  <si>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</si>
  <si>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</si>
  <si>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</si>
  <si>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</si>
  <si>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</si>
  <si>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</si>
  <si>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</si>
  <si>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</si>
  <si>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</si>
  <si>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</si>
  <si>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</si>
  <si>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</si>
  <si>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</si>
  <si>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</si>
  <si>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</si>
  <si>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</si>
  <si>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</si>
  <si>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</si>
  <si>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</si>
  <si>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</si>
  <si>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</si>
  <si>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</si>
  <si>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</si>
  <si>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</si>
  <si>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</si>
  <si>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</si>
  <si>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</si>
  <si>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</si>
  <si>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</si>
  <si>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</si>
  <si>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</si>
  <si>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</si>
  <si>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</si>
  <si>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</si>
  <si>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</si>
  <si>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</si>
  <si>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</si>
  <si>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</si>
  <si>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</si>
  <si>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</si>
  <si>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</si>
  <si>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</si>
  <si>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</si>
  <si>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</si>
  <si>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</si>
  <si>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</si>
  <si>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</si>
  <si>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</si>
  <si>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</si>
  <si>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</si>
  <si>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</si>
  <si>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</si>
  <si>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</si>
  <si>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</si>
  <si>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</si>
  <si>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</si>
  <si>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</si>
  <si>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</si>
  <si>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</si>
  <si>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</si>
  <si>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</si>
  <si>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</si>
  <si>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</si>
  <si>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</si>
  <si>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</si>
  <si>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</si>
  <si>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</si>
  <si>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</si>
  <si>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</si>
  <si>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</si>
  <si>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</si>
  <si>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</si>
  <si>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</si>
  <si>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</si>
  <si>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</si>
  <si>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</si>
  <si>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</si>
  <si>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</si>
  <si>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</si>
  <si>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</si>
  <si>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</si>
  <si>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</si>
  <si>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</si>
  <si>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</si>
  <si>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</si>
  <si>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</si>
  <si>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</si>
  <si>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</si>
  <si>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</si>
  <si>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</si>
  <si>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</si>
  <si>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</si>
  <si>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</si>
  <si>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</si>
  <si>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</si>
  <si>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</si>
  <si>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</si>
  <si>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</si>
  <si>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</si>
  <si>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</si>
  <si>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</si>
  <si>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</si>
  <si>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</si>
  <si>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</si>
  <si>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</si>
  <si>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</si>
  <si>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</si>
  <si>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</si>
  <si>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</si>
  <si>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</si>
  <si>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</si>
  <si>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</si>
  <si>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</si>
  <si>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</si>
  <si>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</si>
  <si>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</si>
  <si>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</si>
  <si>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</si>
  <si>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</si>
  <si>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</si>
  <si>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</si>
  <si>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</si>
  <si>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</si>
  <si>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</si>
  <si>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</si>
  <si>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</si>
  <si>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</si>
  <si>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</si>
  <si>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</si>
  <si>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</si>
  <si>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</si>
  <si>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</si>
  <si>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</si>
  <si>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</si>
  <si>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</si>
  <si>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</si>
  <si>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</si>
  <si>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</si>
  <si>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</si>
  <si>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</si>
  <si>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</si>
  <si>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</si>
  <si>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</si>
  <si>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</si>
  <si>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</si>
  <si>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</si>
  <si>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</si>
  <si>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</si>
  <si>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</si>
  <si>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</si>
  <si>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</si>
  <si>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</si>
  <si>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</si>
  <si>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</si>
  <si>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</si>
  <si>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</si>
  <si>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</si>
  <si>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</si>
  <si>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</si>
  <si>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</si>
  <si>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</si>
  <si>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</si>
  <si>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</si>
  <si>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</si>
  <si>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</si>
  <si>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</si>
  <si>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</si>
  <si>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</si>
  <si>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</si>
  <si>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</si>
  <si>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</si>
  <si>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</si>
  <si>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</si>
  <si>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</si>
  <si>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</si>
  <si>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</si>
  <si>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</si>
  <si>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</si>
  <si>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</si>
  <si>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</si>
  <si>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</si>
  <si>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</si>
  <si>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</si>
  <si>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</si>
  <si>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</si>
  <si>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</si>
  <si>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</si>
  <si>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</si>
  <si>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</si>
  <si>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</si>
  <si>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</si>
  <si>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</si>
  <si>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</si>
  <si>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</si>
  <si>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</si>
  <si>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</si>
  <si>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</si>
  <si>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</si>
  <si>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</si>
  <si>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</si>
  <si>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</si>
  <si>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</si>
  <si>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</si>
  <si>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</si>
  <si>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</si>
  <si>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</si>
  <si>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</si>
  <si>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</si>
  <si>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</si>
  <si>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</si>
  <si>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</si>
  <si>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</si>
  <si>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</si>
  <si>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</si>
  <si>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</si>
  <si>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</si>
  <si>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</si>
  <si>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</si>
  <si>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</si>
  <si>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</si>
  <si>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</si>
  <si>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</si>
  <si>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</si>
  <si>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</si>
  <si>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</si>
  <si>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</si>
  <si>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</si>
  <si>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</si>
  <si>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</si>
  <si>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</si>
  <si>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</si>
  <si>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</si>
  <si>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</si>
  <si>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</si>
  <si>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</si>
  <si>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</si>
  <si>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</si>
  <si>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</si>
  <si>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</si>
  <si>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</si>
  <si>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</si>
  <si>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</si>
  <si>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</si>
  <si>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</si>
  <si>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</si>
  <si>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</si>
  <si>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</si>
  <si>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</si>
  <si>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</si>
  <si>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</si>
  <si>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</si>
  <si>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</si>
  <si>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</si>
  <si>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</si>
  <si>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</si>
  <si>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</si>
  <si>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</si>
  <si>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</si>
  <si>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</si>
  <si>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</si>
  <si>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</si>
  <si>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</si>
  <si>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</si>
  <si>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</si>
  <si>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</si>
  <si>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</si>
  <si>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</si>
  <si>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</si>
  <si>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</si>
  <si>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</si>
  <si>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</si>
  <si>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</si>
  <si>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</si>
  <si>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</si>
  <si>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</si>
  <si>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</si>
  <si>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</si>
  <si>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</si>
  <si>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</si>
  <si>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</si>
  <si>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</si>
  <si>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</si>
  <si>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</si>
  <si>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</si>
  <si>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</si>
  <si>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</si>
  <si>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</si>
  <si>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</si>
  <si>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</si>
  <si>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</si>
  <si>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</si>
  <si>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</si>
  <si>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</si>
  <si>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</si>
  <si>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</si>
  <si>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</si>
  <si>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</si>
  <si>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</si>
  <si>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</si>
  <si>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</si>
  <si>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</si>
  <si>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</si>
  <si>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</si>
  <si>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</si>
  <si>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</si>
  <si>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</si>
  <si>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</si>
  <si>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</si>
  <si>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</si>
  <si>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</si>
  <si>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</si>
  <si>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</si>
  <si>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</si>
  <si>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</si>
  <si>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</si>
  <si>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</si>
  <si>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</si>
  <si>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</si>
  <si>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</si>
  <si>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</si>
  <si>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</si>
  <si>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</si>
  <si>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</si>
  <si>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</si>
  <si>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</si>
  <si>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</si>
  <si>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</si>
  <si>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</si>
  <si>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</si>
  <si>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</si>
  <si>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</si>
  <si>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</si>
  <si>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</si>
  <si>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</si>
  <si>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</si>
  <si>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</si>
  <si>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</si>
  <si>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</si>
  <si>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</si>
  <si>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</si>
  <si>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</si>
  <si>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</si>
  <si>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</si>
  <si>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</si>
  <si>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</si>
  <si>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</si>
  <si>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</si>
  <si>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</si>
  <si>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</si>
  <si>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</si>
  <si>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</si>
  <si>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</si>
  <si>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</si>
  <si>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</si>
  <si>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</si>
  <si>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</si>
  <si>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</si>
  <si>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</si>
  <si>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</si>
  <si>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</si>
  <si>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</si>
  <si>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</si>
  <si>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</si>
  <si>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</si>
  <si>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</si>
  <si>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</si>
  <si>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</si>
  <si>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</si>
  <si>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</si>
  <si>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</si>
  <si>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</si>
  <si>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</si>
  <si>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</si>
  <si>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</si>
  <si>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</si>
  <si>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</si>
  <si>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</si>
  <si>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</si>
  <si>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</si>
  <si>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</si>
  <si>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</si>
  <si>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</si>
  <si>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</si>
  <si>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</si>
  <si>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</si>
  <si>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</si>
  <si>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</si>
  <si>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</si>
  <si>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</si>
  <si>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</si>
  <si>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</si>
  <si>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</si>
  <si>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</si>
  <si>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</si>
  <si>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</si>
  <si>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</si>
  <si>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</si>
  <si>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</si>
  <si>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</si>
  <si>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</si>
  <si>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</si>
  <si>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</si>
  <si>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</si>
  <si>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</si>
  <si>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</si>
  <si>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</si>
  <si>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</si>
  <si>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</si>
  <si>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</si>
  <si>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</si>
  <si>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</si>
  <si>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</si>
  <si>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</si>
  <si>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</si>
  <si>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</si>
  <si>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</si>
  <si>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</si>
  <si>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</si>
  <si>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</si>
  <si>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</si>
  <si>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</si>
  <si>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</si>
  <si>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</si>
  <si>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</si>
  <si>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</si>
  <si>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</si>
  <si>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</si>
  <si>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</si>
  <si>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</si>
  <si>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</si>
  <si>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</si>
  <si>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</si>
  <si>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</si>
  <si>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</si>
  <si>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</si>
  <si>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</si>
  <si>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</si>
  <si>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</si>
  <si>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</si>
  <si>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</si>
  <si>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</si>
  <si>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</si>
  <si>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</si>
  <si>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</si>
  <si>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</si>
  <si>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</si>
  <si>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</si>
  <si>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</si>
  <si>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</si>
  <si>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</si>
  <si>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</si>
  <si>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</si>
  <si>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</si>
  <si>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</si>
  <si>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</si>
  <si>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</si>
  <si>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</si>
  <si>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</si>
  <si>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</si>
  <si>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</si>
  <si>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</si>
  <si>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</si>
  <si>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</si>
  <si>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</si>
  <si>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</si>
  <si>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</si>
  <si>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</si>
  <si>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</si>
  <si>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</si>
  <si>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</si>
  <si>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</si>
  <si>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</si>
  <si>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</si>
  <si>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</si>
  <si>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</si>
  <si>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</si>
  <si>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</si>
  <si>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</si>
  <si>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</si>
  <si>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</si>
  <si>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</si>
  <si>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</si>
  <si>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</si>
  <si>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</si>
  <si>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</si>
  <si>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</si>
  <si>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</si>
  <si>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</si>
  <si>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</si>
  <si>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</si>
  <si>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</si>
  <si>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</si>
  <si>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</si>
  <si>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</si>
  <si>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</si>
  <si>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</si>
  <si>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</si>
  <si>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</si>
  <si>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</si>
  <si>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</si>
  <si>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</si>
  <si>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</si>
  <si>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</si>
  <si>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</si>
  <si>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</si>
  <si>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</si>
  <si>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</si>
  <si>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</si>
  <si>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</si>
  <si>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</si>
  <si>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</si>
  <si>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</si>
  <si>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</si>
  <si>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</si>
  <si>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</si>
  <si>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</si>
  <si>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</si>
  <si>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</si>
  <si>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</si>
  <si>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</si>
  <si>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</si>
  <si>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</si>
  <si>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</si>
  <si>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</si>
  <si>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</si>
  <si>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</si>
  <si>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</si>
  <si>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</si>
  <si>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</si>
  <si>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</si>
  <si>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</si>
  <si>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</si>
  <si>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</si>
  <si>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</si>
  <si>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</si>
  <si>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</si>
  <si>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</si>
  <si>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</si>
  <si>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</si>
  <si>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</si>
  <si>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</si>
  <si>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</si>
  <si>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</si>
  <si>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</si>
  <si>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</si>
  <si>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</si>
  <si>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</si>
  <si>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</si>
  <si>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</si>
  <si>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</si>
  <si>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</si>
  <si>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</si>
  <si>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</si>
  <si>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</si>
  <si>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</si>
  <si>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</si>
  <si>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</si>
  <si>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</si>
  <si>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</si>
  <si>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</si>
  <si>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</si>
  <si>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</si>
  <si>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</si>
  <si>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</si>
  <si>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</si>
  <si>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</si>
  <si>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</si>
  <si>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</si>
  <si>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</si>
  <si>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</si>
  <si>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</si>
  <si>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</si>
  <si>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</si>
  <si>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</si>
  <si>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</si>
  <si>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</si>
  <si>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</si>
  <si>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</si>
  <si>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</si>
  <si>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</si>
  <si>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</si>
  <si>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</si>
  <si>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</si>
  <si>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</si>
  <si>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</si>
  <si>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</si>
  <si>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</si>
  <si>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</si>
  <si>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</si>
  <si>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</si>
  <si>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</si>
  <si>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</si>
  <si>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</si>
  <si>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</si>
  <si>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</si>
  <si>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</si>
  <si>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</si>
  <si>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</si>
  <si>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</si>
  <si>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</si>
  <si>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</si>
  <si>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</si>
  <si>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</si>
  <si>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</si>
  <si>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</si>
  <si>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</si>
  <si>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</si>
  <si>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</si>
  <si>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</si>
  <si>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</si>
  <si>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</si>
  <si>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</si>
  <si>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</si>
  <si>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</si>
  <si>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</si>
  <si>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</si>
  <si>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</si>
  <si>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</si>
  <si>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</si>
  <si>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</si>
  <si>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</si>
  <si>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</si>
  <si>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</si>
  <si>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</si>
  <si>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</si>
  <si>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</si>
  <si>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</si>
  <si>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</si>
  <si>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</si>
  <si>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</si>
  <si>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</si>
  <si>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</si>
  <si>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</si>
  <si>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</si>
  <si>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</si>
  <si>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</si>
  <si>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</si>
  <si>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</si>
  <si>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</si>
  <si>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</si>
  <si>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</si>
  <si>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</si>
  <si>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</si>
  <si>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</si>
  <si>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</si>
  <si>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</si>
  <si>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</si>
  <si>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</si>
  <si>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</si>
  <si>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</si>
  <si>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</si>
  <si>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</si>
  <si>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</si>
  <si>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</si>
  <si>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</si>
  <si>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</si>
  <si>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</si>
  <si>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</si>
  <si>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</si>
  <si>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</si>
  <si>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</si>
  <si>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</si>
  <si>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</si>
  <si>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</si>
  <si>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</si>
  <si>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</si>
  <si>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</si>
  <si>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</si>
  <si>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</si>
  <si>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</si>
  <si>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</si>
  <si>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</si>
  <si>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</si>
  <si>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</si>
  <si>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</si>
  <si>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</si>
  <si>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</si>
  <si>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</si>
  <si>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</si>
  <si>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</si>
  <si>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</si>
  <si>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</si>
  <si>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</si>
  <si>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</si>
  <si>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</si>
  <si>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</si>
  <si>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</si>
  <si>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</si>
  <si>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</si>
  <si>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</si>
  <si>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</si>
  <si>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</si>
  <si>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</si>
  <si>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</si>
  <si>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</si>
  <si>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</si>
  <si>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</si>
  <si>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</si>
  <si>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</si>
  <si>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</si>
  <si>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</si>
  <si>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</si>
  <si>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</si>
  <si>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</si>
  <si>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</si>
  <si>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</si>
  <si>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</si>
  <si>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</si>
  <si>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</si>
  <si>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</si>
  <si>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</si>
  <si>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</si>
  <si>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</si>
  <si>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</si>
  <si>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</si>
  <si>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</si>
  <si>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</si>
  <si>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</si>
  <si>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</si>
  <si>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</si>
  <si>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</si>
  <si>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</si>
  <si>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</si>
  <si>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</si>
  <si>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</si>
  <si>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</si>
  <si>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</si>
  <si>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</si>
  <si>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</si>
  <si>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</si>
  <si>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</si>
  <si>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</si>
  <si>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</si>
  <si>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</si>
  <si>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</si>
  <si>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</si>
  <si>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</si>
  <si>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</si>
  <si>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</si>
  <si>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</si>
  <si>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</si>
  <si>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</si>
  <si>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</si>
  <si>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</si>
  <si>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</si>
  <si>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</si>
  <si>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</si>
  <si>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</si>
  <si>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</si>
  <si>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</si>
  <si>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</si>
  <si>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</si>
  <si>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</si>
  <si>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</si>
  <si>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</si>
  <si>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</si>
  <si>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</si>
  <si>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</si>
  <si>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</si>
  <si>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</si>
  <si>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</si>
  <si>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</si>
  <si>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</si>
  <si>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</si>
  <si>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</si>
  <si>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</si>
  <si>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</si>
  <si>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</si>
  <si>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</si>
  <si>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</si>
  <si>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</si>
  <si>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</si>
  <si>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</si>
  <si>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</si>
  <si>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</si>
  <si>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</si>
  <si>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</si>
  <si>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</si>
  <si>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</si>
  <si>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</si>
  <si>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</si>
  <si>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</si>
  <si>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</si>
  <si>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</si>
  <si>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</si>
  <si>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</si>
  <si>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</si>
  <si>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</si>
  <si>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</si>
  <si>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</si>
  <si>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</si>
  <si>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</si>
  <si>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</si>
  <si>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</si>
  <si>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</si>
  <si>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</si>
  <si>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</si>
  <si>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</si>
  <si>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</si>
  <si>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</si>
  <si>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</si>
  <si>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</si>
  <si>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</si>
  <si>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</si>
  <si>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</si>
  <si>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</si>
  <si>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</si>
  <si>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</si>
  <si>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</si>
  <si>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</si>
  <si>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</si>
  <si>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</si>
  <si>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</si>
  <si>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</si>
  <si>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</si>
  <si>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</si>
  <si>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</si>
  <si>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</si>
  <si>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</si>
  <si>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</si>
  <si>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</si>
  <si>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</si>
  <si>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</si>
  <si>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</si>
  <si>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</si>
  <si>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</si>
  <si>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</si>
  <si>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</si>
  <si>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</si>
  <si>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</si>
  <si>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</si>
  <si>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</si>
  <si>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</si>
  <si>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</si>
  <si>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</si>
  <si>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</si>
  <si>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</si>
  <si>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</si>
  <si>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</si>
  <si>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</si>
  <si>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</si>
  <si>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</si>
  <si>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</si>
  <si>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</si>
  <si>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</si>
  <si>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</si>
  <si>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</si>
  <si>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</si>
  <si>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</si>
  <si>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</si>
  <si>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</si>
  <si>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</si>
  <si>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</si>
  <si>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</si>
  <si>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</si>
  <si>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</si>
  <si>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</si>
  <si>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</si>
  <si>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</si>
  <si>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</si>
  <si>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</si>
  <si>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</si>
  <si>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</si>
  <si>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</si>
  <si>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</si>
  <si>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</si>
  <si>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</si>
  <si>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</si>
  <si>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</si>
  <si>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</si>
  <si>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</si>
  <si>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</si>
  <si>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</si>
  <si>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</si>
  <si>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</si>
  <si>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</si>
  <si>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</si>
  <si>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</si>
  <si>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</si>
  <si>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</si>
  <si>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</si>
  <si>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</si>
  <si>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</si>
  <si>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</si>
  <si>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</si>
  <si>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</si>
  <si>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</si>
  <si>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</si>
  <si>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</si>
  <si>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</si>
  <si>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</si>
  <si>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</si>
  <si>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</si>
  <si>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</si>
  <si>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</si>
  <si>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</si>
  <si>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</si>
  <si>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</si>
  <si>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</si>
  <si>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</si>
  <si>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</si>
  <si>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</si>
  <si>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</si>
  <si>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</si>
  <si>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</si>
  <si>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</si>
  <si>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</si>
  <si>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</si>
  <si>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</si>
  <si>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</si>
  <si>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</si>
  <si>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</si>
  <si>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</si>
  <si>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</si>
  <si>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</si>
  <si>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</si>
  <si>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</si>
  <si>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</si>
  <si>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</si>
  <si>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</si>
  <si>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</si>
  <si>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</si>
  <si>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</si>
  <si>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</si>
  <si>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</si>
  <si>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</si>
  <si>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</si>
  <si>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</si>
  <si>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</si>
  <si>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</si>
  <si>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</si>
  <si>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</si>
  <si>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</si>
  <si>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</si>
  <si>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</si>
  <si>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</si>
  <si>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</si>
  <si>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</si>
  <si>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</si>
  <si>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</si>
  <si>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</si>
  <si>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</si>
  <si>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</si>
  <si>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</si>
  <si>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</si>
  <si>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</si>
  <si>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</si>
  <si>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</si>
  <si>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</si>
  <si>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</si>
  <si>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</si>
  <si>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</si>
  <si>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</si>
  <si>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</si>
  <si>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</si>
  <si>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</si>
  <si>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</si>
  <si>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</si>
  <si>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</si>
  <si>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</si>
  <si>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</si>
  <si>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</si>
  <si>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</si>
  <si>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</si>
  <si>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</si>
  <si>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</si>
  <si>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</si>
  <si>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</si>
  <si>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</si>
  <si>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</si>
  <si>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</si>
  <si>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</si>
  <si>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</si>
  <si>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</si>
  <si>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</si>
  <si>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</si>
  <si>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</si>
  <si>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</si>
  <si>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</si>
  <si>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</si>
  <si>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</si>
  <si>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</si>
  <si>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</si>
  <si>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</si>
  <si>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</si>
  <si>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</si>
  <si>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</si>
  <si>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</si>
  <si>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</si>
  <si>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</si>
  <si>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</si>
  <si>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</si>
  <si>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</si>
  <si>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</si>
  <si>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</si>
  <si>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</si>
  <si>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</si>
  <si>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</si>
  <si>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</si>
  <si>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</si>
  <si>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</si>
  <si>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</si>
  <si>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</si>
  <si>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</si>
  <si>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</si>
  <si>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</si>
  <si>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</si>
  <si>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</si>
  <si>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</si>
  <si>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</si>
  <si>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</si>
  <si>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</si>
  <si>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</si>
  <si>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</si>
  <si>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</si>
  <si>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</si>
  <si>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</si>
  <si>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</si>
  <si>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</si>
  <si>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</si>
  <si>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</si>
  <si>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</si>
  <si>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</si>
  <si>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</si>
  <si>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</si>
  <si>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</si>
  <si>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</si>
  <si>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</si>
  <si>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</si>
  <si>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</si>
  <si>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</si>
  <si>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</si>
  <si>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</si>
  <si>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</si>
  <si>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</si>
  <si>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</si>
  <si>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</si>
  <si>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</si>
  <si>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</si>
  <si>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</si>
  <si>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</si>
  <si>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</si>
  <si>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</si>
  <si>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</si>
  <si>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</si>
  <si>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</si>
  <si>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</si>
  <si>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</si>
  <si>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</si>
  <si>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</si>
  <si>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</si>
  <si>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</si>
  <si>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</si>
  <si>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</si>
  <si>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</si>
  <si>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</si>
  <si>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</si>
  <si>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</si>
  <si>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</si>
  <si>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</si>
  <si>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</si>
  <si>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</si>
  <si>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</si>
  <si>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</si>
  <si>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</si>
  <si>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</si>
  <si>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</si>
  <si>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</si>
  <si>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</si>
  <si>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</si>
  <si>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</si>
  <si>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</si>
  <si>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</si>
  <si>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</si>
  <si>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</si>
  <si>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</si>
  <si>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</si>
  <si>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</si>
  <si>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</si>
  <si>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</si>
  <si>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</si>
  <si>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</si>
  <si>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</si>
  <si>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</si>
  <si>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</si>
  <si>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</si>
  <si>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</si>
  <si>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</si>
  <si>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</si>
  <si>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</si>
  <si>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</si>
  <si>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</si>
  <si>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</si>
  <si>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</si>
  <si>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</si>
  <si>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</si>
  <si>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</si>
  <si>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</si>
  <si>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</si>
  <si>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</si>
  <si>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</si>
  <si>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</si>
  <si>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</si>
  <si>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</si>
  <si>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</si>
  <si>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</si>
  <si>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</si>
  <si>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</si>
  <si>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</si>
  <si>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</si>
  <si>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</si>
  <si>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</si>
  <si>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</si>
  <si>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</si>
  <si>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</si>
  <si>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</si>
  <si>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</si>
  <si>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</si>
  <si>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</si>
  <si>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</si>
  <si>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</si>
  <si>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</si>
  <si>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</si>
  <si>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</si>
  <si>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</si>
  <si>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</si>
  <si>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</si>
  <si>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</si>
  <si>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</si>
  <si>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</si>
  <si>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</si>
  <si>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</si>
  <si>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</si>
  <si>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</si>
  <si>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</si>
  <si>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</si>
  <si>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</si>
  <si>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</si>
  <si>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</si>
  <si>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</si>
  <si>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</si>
  <si>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</si>
  <si>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</si>
  <si>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</si>
  <si>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</si>
  <si>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</si>
  <si>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</si>
  <si>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</si>
  <si>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</si>
  <si>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</si>
  <si>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</si>
  <si>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</si>
  <si>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</si>
  <si>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</si>
  <si>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</si>
  <si>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</si>
  <si>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</si>
  <si>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</si>
  <si>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</si>
  <si>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</si>
  <si>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</si>
  <si>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</si>
  <si>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</si>
  <si>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</si>
  <si>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</si>
  <si>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</si>
  <si>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</si>
  <si>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</si>
  <si>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</si>
  <si>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</si>
  <si>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</si>
  <si>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</si>
  <si>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</si>
  <si>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</si>
  <si>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</si>
  <si>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</si>
  <si>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</si>
  <si>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</si>
  <si>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</si>
  <si>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</si>
  <si>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</si>
  <si>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</si>
  <si>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</si>
  <si>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</si>
  <si>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</si>
  <si>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</si>
  <si>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</si>
  <si>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</si>
  <si>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</si>
  <si>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</si>
  <si>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</si>
  <si>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</si>
  <si>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</si>
  <si>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</si>
  <si>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</si>
  <si>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</si>
  <si>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</si>
  <si>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</si>
  <si>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</si>
  <si>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</si>
  <si>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</si>
  <si>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</si>
  <si>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</si>
  <si>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</si>
  <si>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</si>
  <si>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</si>
  <si>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</si>
  <si>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</si>
  <si>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</si>
  <si>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</si>
  <si>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</si>
  <si>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</si>
  <si>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</si>
  <si>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</si>
  <si>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</si>
  <si>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</si>
  <si>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</si>
  <si>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</si>
  <si>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</si>
  <si>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</si>
  <si>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</si>
  <si>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</si>
  <si>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</si>
  <si>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</si>
  <si>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</si>
  <si>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</si>
  <si>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</si>
  <si>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</si>
  <si>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</si>
  <si>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</si>
  <si>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</si>
  <si>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</si>
  <si>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</si>
  <si>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</si>
  <si>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</si>
  <si>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</si>
  <si>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</si>
  <si>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</si>
  <si>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</si>
  <si>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</si>
  <si>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</si>
  <si>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</si>
  <si>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</si>
  <si>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</si>
  <si>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</si>
  <si>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</si>
  <si>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</si>
  <si>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</si>
  <si>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</si>
  <si>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</si>
  <si>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</si>
  <si>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</si>
  <si>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</si>
  <si>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</si>
  <si>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</si>
  <si>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</si>
  <si>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</si>
  <si>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</si>
  <si>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</si>
  <si>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</si>
  <si>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</si>
  <si>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</si>
  <si>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</si>
  <si>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</si>
  <si>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</si>
  <si>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</si>
  <si>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</si>
  <si>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</si>
  <si>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</si>
  <si>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</si>
  <si>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</si>
  <si>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</si>
  <si>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</si>
  <si>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</si>
  <si>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</si>
  <si>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</si>
  <si>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</si>
  <si>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</si>
  <si>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</si>
  <si>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</si>
  <si>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</si>
  <si>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</si>
  <si>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</si>
  <si>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</si>
  <si>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</si>
  <si>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</si>
  <si>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</si>
  <si>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</si>
  <si>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</si>
  <si>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</si>
  <si>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</si>
  <si>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</si>
  <si>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</si>
  <si>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</si>
  <si>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</si>
  <si>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</si>
  <si>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</si>
  <si>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</si>
  <si>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</si>
  <si>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</si>
  <si>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</si>
  <si>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</si>
  <si>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</si>
  <si>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</si>
  <si>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</si>
  <si>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</si>
  <si>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</si>
  <si>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</si>
  <si>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</si>
  <si>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</si>
  <si>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</si>
  <si>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</si>
  <si>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</si>
  <si>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</si>
  <si>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</si>
  <si>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</si>
  <si>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</si>
  <si>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</si>
  <si>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</si>
  <si>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</si>
  <si>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</si>
  <si>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</si>
  <si>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</si>
  <si>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</si>
  <si>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</si>
  <si>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</si>
  <si>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</si>
  <si>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</si>
  <si>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</si>
  <si>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</si>
  <si>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</si>
  <si>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</si>
  <si>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</si>
  <si>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</si>
  <si>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</si>
  <si>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</si>
  <si>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</si>
  <si>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</si>
  <si>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</si>
  <si>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</si>
  <si>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</si>
  <si>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</si>
  <si>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</si>
  <si>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</si>
  <si>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</si>
  <si>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</si>
  <si>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</si>
  <si>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</si>
  <si>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</si>
  <si>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</si>
  <si>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</si>
  <si>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</si>
  <si>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</si>
  <si>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</si>
  <si>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</si>
  <si>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</si>
  <si>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</si>
  <si>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</si>
  <si>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</si>
  <si>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</si>
  <si>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</si>
  <si>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</si>
  <si>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</si>
  <si>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</si>
  <si>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</si>
  <si>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</si>
  <si>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</si>
  <si>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</si>
  <si>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</si>
  <si>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</si>
  <si>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</si>
  <si>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</si>
  <si>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</si>
  <si>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</si>
  <si>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</si>
  <si>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</si>
  <si>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</si>
  <si>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</si>
  <si>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</si>
  <si>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</si>
  <si>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</si>
  <si>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</si>
  <si>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</si>
  <si>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</si>
  <si>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</si>
  <si>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</si>
  <si>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</si>
  <si>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</si>
  <si>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</si>
  <si>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</si>
  <si>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</si>
  <si>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</si>
  <si>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</si>
  <si>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</si>
  <si>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</si>
  <si>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</si>
  <si>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</si>
  <si>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</si>
  <si>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</si>
  <si>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</si>
  <si>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</si>
  <si>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</si>
  <si>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</si>
  <si>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</si>
  <si>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</si>
  <si>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</si>
  <si>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</si>
  <si>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</si>
  <si>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</si>
  <si>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</si>
  <si>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</si>
  <si>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</si>
  <si>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</si>
  <si>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</si>
  <si>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</si>
  <si>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</si>
  <si>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</si>
  <si>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</si>
  <si>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</si>
  <si>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</si>
  <si>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</si>
  <si>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</si>
  <si>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</si>
  <si>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</si>
  <si>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</si>
  <si>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</si>
  <si>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</si>
  <si>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</si>
  <si>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</si>
  <si>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</si>
  <si>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</si>
  <si>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</si>
  <si>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</si>
  <si>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</si>
  <si>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</si>
  <si>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</si>
  <si>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</si>
  <si>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</si>
  <si>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</si>
  <si>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</si>
  <si>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</si>
  <si>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</si>
  <si>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</si>
  <si>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</si>
  <si>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</si>
  <si>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</si>
  <si>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</si>
  <si>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</si>
  <si>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</si>
  <si>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</si>
  <si>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</si>
  <si>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</si>
  <si>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</si>
  <si>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</si>
  <si>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</si>
  <si>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</si>
  <si>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</si>
  <si>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</si>
  <si>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</si>
  <si>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</si>
  <si>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</si>
  <si>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</si>
  <si>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</si>
  <si>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</si>
  <si>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</si>
  <si>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</si>
  <si>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</si>
  <si>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</si>
  <si>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</si>
  <si>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</si>
  <si>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</si>
  <si>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</si>
  <si>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</si>
  <si>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</si>
  <si>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</si>
  <si>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</si>
  <si>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</si>
  <si>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</si>
  <si>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</si>
  <si>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</si>
  <si>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</si>
  <si>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</si>
  <si>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</si>
  <si>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</si>
  <si>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</si>
  <si>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</si>
  <si>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</si>
  <si>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</si>
  <si>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</si>
  <si>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</si>
  <si>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</si>
  <si>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</si>
  <si>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</si>
  <si>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</si>
  <si>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</si>
  <si>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</si>
  <si>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</si>
  <si>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</si>
  <si>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</si>
  <si>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</si>
  <si>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</si>
  <si>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</si>
  <si>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</si>
  <si>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</si>
  <si>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</si>
  <si>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</si>
  <si>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</si>
  <si>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</si>
  <si>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</si>
  <si>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</si>
  <si>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</si>
  <si>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</si>
  <si>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</si>
  <si>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</si>
  <si>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</si>
  <si>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</si>
  <si>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</si>
  <si>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</si>
  <si>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</si>
  <si>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</si>
  <si>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</si>
  <si>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</si>
  <si>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</si>
  <si>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</si>
  <si>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</si>
  <si>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</si>
  <si>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</si>
  <si>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</si>
  <si>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</si>
  <si>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</si>
  <si>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</si>
  <si>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</si>
  <si>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</si>
  <si>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</si>
  <si>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</si>
  <si>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</si>
  <si>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</si>
  <si>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</si>
  <si>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</si>
  <si>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</si>
  <si>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</si>
  <si>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</si>
  <si>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</si>
  <si>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</si>
  <si>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</si>
  <si>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</si>
  <si>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</si>
  <si>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</si>
  <si>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</si>
  <si>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</si>
  <si>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</si>
  <si>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</si>
  <si>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</si>
  <si>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</si>
  <si>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</si>
  <si>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</si>
  <si>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</si>
  <si>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</si>
  <si>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</si>
  <si>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</si>
  <si>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</si>
  <si>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</si>
  <si>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</si>
  <si>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</si>
  <si>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</si>
  <si>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</si>
  <si>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</si>
  <si>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</si>
  <si>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</si>
  <si>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</si>
  <si>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</si>
  <si>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</si>
  <si>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</si>
  <si>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</si>
  <si>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</si>
  <si>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</si>
  <si>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</si>
  <si>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</si>
  <si>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</si>
  <si>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</si>
  <si>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</si>
  <si>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</si>
  <si>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</si>
  <si>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</si>
  <si>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</si>
  <si>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</si>
  <si>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</si>
  <si>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</si>
  <si>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</si>
  <si>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</si>
  <si>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</si>
  <si>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</si>
  <si>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</si>
  <si>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</si>
  <si>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</si>
  <si>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</si>
  <si>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</si>
  <si>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</si>
  <si>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</si>
  <si>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</si>
  <si>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</si>
  <si>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</si>
  <si>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</si>
  <si>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</si>
  <si>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</si>
  <si>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</si>
  <si>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</si>
  <si>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</si>
  <si>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</si>
  <si>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</si>
  <si>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</si>
  <si>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</si>
  <si>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</si>
  <si>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</si>
  <si>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</si>
  <si>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</si>
  <si>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</si>
  <si>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</si>
  <si>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</si>
  <si>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</si>
  <si>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</si>
  <si>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</si>
  <si>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</si>
  <si>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</si>
  <si>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</si>
  <si>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</si>
  <si>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</si>
  <si>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</si>
  <si>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</si>
  <si>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</si>
  <si>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</si>
  <si>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</si>
  <si>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</si>
  <si>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</si>
  <si>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</si>
  <si>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</si>
  <si>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</si>
  <si>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</si>
  <si>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</si>
  <si>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</si>
  <si>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</si>
  <si>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</si>
  <si>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</si>
  <si>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</si>
  <si>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</si>
  <si>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</si>
  <si>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</si>
  <si>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</si>
  <si>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</si>
  <si>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</si>
  <si>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</si>
  <si>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</si>
  <si>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</si>
  <si>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</si>
  <si>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</si>
  <si>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</si>
  <si>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</si>
  <si>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</si>
  <si>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</si>
  <si>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</si>
  <si>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</si>
  <si>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</si>
  <si>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</si>
  <si>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</si>
  <si>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</si>
  <si>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</si>
  <si>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</si>
  <si>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</si>
  <si>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</si>
  <si>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</si>
  <si>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</si>
  <si>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</si>
  <si>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</si>
  <si>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</si>
  <si>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</si>
  <si>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</si>
  <si>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</si>
  <si>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</si>
  <si>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</si>
  <si>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</si>
  <si>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</si>
  <si>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</si>
  <si>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</si>
  <si>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</si>
  <si>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</si>
  <si>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</si>
  <si>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</si>
  <si>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</si>
  <si>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</si>
  <si>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</si>
  <si>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</si>
  <si>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</si>
  <si>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</si>
  <si>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</si>
  <si>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</si>
  <si>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</si>
  <si>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</si>
  <si>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</si>
  <si>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</si>
  <si>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</si>
  <si>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</si>
  <si>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</si>
  <si>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</si>
  <si>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</si>
  <si>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</si>
  <si>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</si>
  <si>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</si>
  <si>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</si>
  <si>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</si>
  <si>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</si>
  <si>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</si>
  <si>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</si>
  <si>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</si>
  <si>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</si>
  <si>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</si>
  <si>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</si>
  <si>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</si>
  <si>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</si>
  <si>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</si>
  <si>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</si>
  <si>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</si>
  <si>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</si>
  <si>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</si>
  <si>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</si>
  <si>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</si>
  <si>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</si>
  <si>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</si>
  <si>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</si>
  <si>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</si>
  <si>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</si>
  <si>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</si>
  <si>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</si>
  <si>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</si>
  <si>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</si>
  <si>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</si>
  <si>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</si>
  <si>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</si>
  <si>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</si>
  <si>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</si>
  <si>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</si>
  <si>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</si>
  <si>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</si>
  <si>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</si>
  <si>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</si>
  <si>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</si>
  <si>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</si>
  <si>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</si>
  <si>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</si>
  <si>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</si>
  <si>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</si>
  <si>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</si>
  <si>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</si>
  <si>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</si>
  <si>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</si>
  <si>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</si>
  <si>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</si>
  <si>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</si>
  <si>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</si>
  <si>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</si>
  <si>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</si>
  <si>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</si>
  <si>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</si>
  <si>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</si>
  <si>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</si>
  <si>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</si>
  <si>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</si>
  <si>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</si>
  <si>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</si>
  <si>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</si>
  <si>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</si>
  <si>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</si>
  <si>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</si>
  <si>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</si>
  <si>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</si>
  <si>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</si>
  <si>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</si>
  <si>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</si>
  <si>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</si>
  <si>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</si>
  <si>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</si>
  <si>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</si>
  <si>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</si>
  <si>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</si>
  <si>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</si>
  <si>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</si>
  <si>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</si>
  <si>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</si>
  <si>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</si>
  <si>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</si>
  <si>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</si>
  <si>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</si>
  <si>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</si>
  <si>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</si>
  <si>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</si>
  <si>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</si>
  <si>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</si>
  <si>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</si>
  <si>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</si>
  <si>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</si>
  <si>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</si>
  <si>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</si>
  <si>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</si>
  <si>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</si>
  <si>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</si>
  <si>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</si>
  <si>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</si>
  <si>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</si>
  <si>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</si>
  <si>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</si>
  <si>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</si>
  <si>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</si>
  <si>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</si>
  <si>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</si>
  <si>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</si>
  <si>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</si>
  <si>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</si>
  <si>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</si>
  <si>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</si>
  <si>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</si>
  <si>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</si>
  <si>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</si>
  <si>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</si>
  <si>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</si>
  <si>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</si>
  <si>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</si>
  <si>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</si>
  <si>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</si>
  <si>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</si>
  <si>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</si>
  <si>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</si>
  <si>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</si>
  <si>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</si>
  <si>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</si>
  <si>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</si>
  <si>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</si>
  <si>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</si>
  <si>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</si>
  <si>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</si>
  <si>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</si>
  <si>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</si>
  <si>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</si>
  <si>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</si>
  <si>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</si>
  <si>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</si>
  <si>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</si>
  <si>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</si>
  <si>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</si>
  <si>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</si>
  <si>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</si>
  <si>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</si>
  <si>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</si>
  <si>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</si>
  <si>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</si>
  <si>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</si>
  <si>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</si>
  <si>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</si>
  <si>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</si>
  <si>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</si>
  <si>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</si>
  <si>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</si>
  <si>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</si>
  <si>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</si>
  <si>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</si>
  <si>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</si>
  <si>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</si>
  <si>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</si>
  <si>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</si>
  <si>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</si>
  <si>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</si>
  <si>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</si>
  <si>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</si>
  <si>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</si>
  <si>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</si>
  <si>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</si>
  <si>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</si>
  <si>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</si>
  <si>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</si>
  <si>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</si>
  <si>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</si>
  <si>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</si>
  <si>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</si>
  <si>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</si>
  <si>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</si>
  <si>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</si>
  <si>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</si>
  <si>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</si>
  <si>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</si>
  <si>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</si>
  <si>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</si>
  <si>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</si>
  <si>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</si>
  <si>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</si>
  <si>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</si>
  <si>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</si>
  <si>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</si>
  <si>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</si>
  <si>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</si>
  <si>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</si>
  <si>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</si>
  <si>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</si>
  <si>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</si>
  <si>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</si>
  <si>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</si>
  <si>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</si>
  <si>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</si>
  <si>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</si>
  <si>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</si>
  <si>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</si>
  <si>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</si>
  <si>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</si>
  <si>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</si>
  <si>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</si>
  <si>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</si>
  <si>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</si>
  <si>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</si>
  <si>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</si>
  <si>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</si>
  <si>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</si>
  <si>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</si>
  <si>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</si>
  <si>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</si>
  <si>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</si>
  <si>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</si>
  <si>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</si>
  <si>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</si>
  <si>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</si>
  <si>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</si>
  <si>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</si>
  <si>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</si>
  <si>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</si>
  <si>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</si>
  <si>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</si>
  <si>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</si>
  <si>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</si>
  <si>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</si>
  <si>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</si>
  <si>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</si>
  <si>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</si>
  <si>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</si>
  <si>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</si>
  <si>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</si>
  <si>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</si>
  <si>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</si>
  <si>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</si>
  <si>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</si>
  <si>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</si>
  <si>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</si>
  <si>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</si>
  <si>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</si>
  <si>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</si>
  <si>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</si>
  <si>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</si>
  <si>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</si>
  <si>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</si>
  <si>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</si>
  <si>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</si>
  <si>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</si>
  <si>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</si>
  <si>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</si>
  <si>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</si>
  <si>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</si>
  <si>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</si>
  <si>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</si>
  <si>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</si>
  <si>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</si>
  <si>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</si>
  <si>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</si>
  <si>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</si>
  <si>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</si>
  <si>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</si>
  <si>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</si>
  <si>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</si>
  <si>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</si>
  <si>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</si>
  <si>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</si>
  <si>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</si>
  <si>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</si>
  <si>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</si>
  <si>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</si>
  <si>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</si>
  <si>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</si>
  <si>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</si>
  <si>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</si>
  <si>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</si>
  <si>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</si>
  <si>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</si>
  <si>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</si>
  <si>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</si>
  <si>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</si>
  <si>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</si>
  <si>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</si>
  <si>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</si>
  <si>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</si>
  <si>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</si>
  <si>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</si>
  <si>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</si>
  <si>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</si>
  <si>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</si>
  <si>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</si>
  <si>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</si>
  <si>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</si>
  <si>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</si>
  <si>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</si>
  <si>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</si>
  <si>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</si>
  <si>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</si>
  <si>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</si>
  <si>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</si>
  <si>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</si>
  <si>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</si>
  <si>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</si>
  <si>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</si>
  <si>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</si>
  <si>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</si>
  <si>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</si>
  <si>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</si>
  <si>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</si>
  <si>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</si>
  <si>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</si>
  <si>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</si>
  <si>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</si>
  <si>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</si>
  <si>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</si>
  <si>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</si>
  <si>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</si>
  <si>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</si>
  <si>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</si>
  <si>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</si>
  <si>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</si>
  <si>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</si>
  <si>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</si>
  <si>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</si>
  <si>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</si>
  <si>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</si>
  <si>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</si>
  <si>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</si>
  <si>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</si>
  <si>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</si>
  <si>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</si>
  <si>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</si>
  <si>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</si>
  <si>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</si>
  <si>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</si>
  <si>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</si>
  <si>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</si>
  <si>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</si>
  <si>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</si>
  <si>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</si>
  <si>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</si>
  <si>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</si>
  <si>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</si>
  <si>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</si>
  <si>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</si>
  <si>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</si>
  <si>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</si>
  <si>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</si>
  <si>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</si>
  <si>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</si>
  <si>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</si>
  <si>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</si>
  <si>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</si>
  <si>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</si>
  <si>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</si>
  <si>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</si>
  <si>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</si>
  <si>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</si>
  <si>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</si>
  <si>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</si>
  <si>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</si>
  <si>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</si>
  <si>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</si>
  <si>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</si>
  <si>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</si>
  <si>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</si>
  <si>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</si>
  <si>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</si>
  <si>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</si>
  <si>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</si>
  <si>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</si>
  <si>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</si>
  <si>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</si>
  <si>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</si>
  <si>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</si>
  <si>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</si>
  <si>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</si>
  <si>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</si>
  <si>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</si>
  <si>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</si>
  <si>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</si>
  <si>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</si>
  <si>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</si>
  <si>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</si>
  <si>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</si>
  <si>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</si>
  <si>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</si>
  <si>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</si>
  <si>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</si>
  <si>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</si>
  <si>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</si>
  <si>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</si>
  <si>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</si>
  <si>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</si>
  <si>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</si>
  <si>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</si>
  <si>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</si>
  <si>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</si>
  <si>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</si>
  <si>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</si>
  <si>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</si>
  <si>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</si>
  <si>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</si>
  <si>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</si>
  <si>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</si>
  <si>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</si>
  <si>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</si>
  <si>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</si>
  <si>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</si>
  <si>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</si>
  <si>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</si>
  <si>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</si>
  <si>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</si>
  <si>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</si>
  <si>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</si>
  <si>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</si>
  <si>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</si>
  <si>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</si>
  <si>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</si>
  <si>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</si>
  <si>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</si>
  <si>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</si>
  <si>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</si>
  <si>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</si>
  <si>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</si>
  <si>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</si>
  <si>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</si>
  <si>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</si>
  <si>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</si>
  <si>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</si>
  <si>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</si>
  <si>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</si>
  <si>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</si>
  <si>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</si>
  <si>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</si>
  <si>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</si>
  <si>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</si>
  <si>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</si>
  <si>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</si>
  <si>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</si>
  <si>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</si>
  <si>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</si>
  <si>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</si>
  <si>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</si>
  <si>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</si>
  <si>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</si>
  <si>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</si>
  <si>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</si>
  <si>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</si>
  <si>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</si>
  <si>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</si>
  <si>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</si>
  <si>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</si>
  <si>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</si>
  <si>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</si>
  <si>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</si>
  <si>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</si>
  <si>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</si>
  <si>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</si>
  <si>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</si>
  <si>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</si>
  <si>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</si>
  <si>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</si>
  <si>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</si>
  <si>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</si>
  <si>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</si>
  <si>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</si>
  <si>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</si>
  <si>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</si>
  <si>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</si>
  <si>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</si>
  <si>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</si>
  <si>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</si>
  <si>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</si>
  <si>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</si>
  <si>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</si>
  <si>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</si>
  <si>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</si>
  <si>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</si>
  <si>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</si>
  <si>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</si>
  <si>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</si>
  <si>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</si>
  <si>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</si>
  <si>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</si>
  <si>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</si>
  <si>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</si>
  <si>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</si>
  <si>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</si>
  <si>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</si>
  <si>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</si>
  <si>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</si>
  <si>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</si>
  <si>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</si>
  <si>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</si>
  <si>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</si>
  <si>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</si>
  <si>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</si>
  <si>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</si>
  <si>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</si>
  <si>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</si>
  <si>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</si>
  <si>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</si>
  <si>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</si>
  <si>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</si>
  <si>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</si>
  <si>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</si>
  <si>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</si>
  <si>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</si>
  <si>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</si>
  <si>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</si>
  <si>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</si>
  <si>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</si>
  <si>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</si>
  <si>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</si>
  <si>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</si>
  <si>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</si>
  <si>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</si>
  <si>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</si>
  <si>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</si>
  <si>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</si>
  <si>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</si>
  <si>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</si>
  <si>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</si>
  <si>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</si>
  <si>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</si>
  <si>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</si>
  <si>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</si>
  <si>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</si>
  <si>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</si>
  <si>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</si>
  <si>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</si>
  <si>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</si>
  <si>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</si>
  <si>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</si>
  <si>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</si>
  <si>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</si>
  <si>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</si>
  <si>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</si>
  <si>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</si>
  <si>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</si>
  <si>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</si>
  <si>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</si>
  <si>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</si>
  <si>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</si>
  <si>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</si>
  <si>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</si>
  <si>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</si>
  <si>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</si>
  <si>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</si>
  <si>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</si>
  <si>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</si>
  <si>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</si>
  <si>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</si>
  <si>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</si>
  <si>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</si>
  <si>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</si>
  <si>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</si>
  <si>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</si>
  <si>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</si>
  <si>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</si>
  <si>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</si>
  <si>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</si>
  <si>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</si>
  <si>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</si>
  <si>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</si>
  <si>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</si>
  <si>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</si>
  <si>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</si>
  <si>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</si>
  <si>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</si>
  <si>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</si>
  <si>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</si>
  <si>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</si>
  <si>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</si>
  <si>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</si>
  <si>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</si>
  <si>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</si>
  <si>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</si>
  <si>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</si>
  <si>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</si>
  <si>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</si>
  <si>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</si>
  <si>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</si>
  <si>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</si>
  <si>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</si>
  <si>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</si>
  <si>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</si>
  <si>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</si>
  <si>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</si>
  <si>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</si>
  <si>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</si>
  <si>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</si>
  <si>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</si>
  <si>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</si>
  <si>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</si>
  <si>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</si>
  <si>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</si>
  <si>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</si>
  <si>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</si>
  <si>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</si>
  <si>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</si>
  <si>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</si>
  <si>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</si>
  <si>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</si>
  <si>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</si>
  <si>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</si>
  <si>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</si>
  <si>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</si>
  <si>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</si>
  <si>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</si>
  <si>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</si>
  <si>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</si>
  <si>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</si>
  <si>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</si>
  <si>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</si>
  <si>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</si>
  <si>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</si>
  <si>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</si>
  <si>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</si>
  <si>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</si>
  <si>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</si>
  <si>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</si>
  <si>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</si>
  <si>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</si>
  <si>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</si>
  <si>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</si>
  <si>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</si>
  <si>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</si>
  <si>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</si>
  <si>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</si>
  <si>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</si>
  <si>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</si>
  <si>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</si>
  <si>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</si>
  <si>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</si>
  <si>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</si>
  <si>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</si>
  <si>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</si>
  <si>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</si>
  <si>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</si>
  <si>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</si>
  <si>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</si>
  <si>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</si>
  <si>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</si>
  <si>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</si>
  <si>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</si>
  <si>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</si>
  <si>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</si>
  <si>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</si>
  <si>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</si>
  <si>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</si>
  <si>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</si>
  <si>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</si>
  <si>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</si>
  <si>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</si>
  <si>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</si>
  <si>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</si>
  <si>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</si>
  <si>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</si>
  <si>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</si>
  <si>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</si>
  <si>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</si>
  <si>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</si>
  <si>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</si>
  <si>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</si>
  <si>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</si>
  <si>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</si>
  <si>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</si>
  <si>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</si>
  <si>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</si>
  <si>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</si>
  <si>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</si>
  <si>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</si>
  <si>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</si>
  <si>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</si>
  <si>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</si>
  <si>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</si>
  <si>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</si>
  <si>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</si>
  <si>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</si>
  <si>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</si>
  <si>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</si>
  <si>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</si>
  <si>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</si>
  <si>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</si>
  <si>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</si>
  <si>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</si>
  <si>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</si>
  <si>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</si>
  <si>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</si>
  <si>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</si>
  <si>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</si>
  <si>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</si>
  <si>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</si>
  <si>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</si>
  <si>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</si>
  <si>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</si>
  <si>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</si>
  <si>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</si>
  <si>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</si>
  <si>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</si>
  <si>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</si>
  <si>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</si>
  <si>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</si>
  <si>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</si>
  <si>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</si>
  <si>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</si>
  <si>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</si>
  <si>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</si>
  <si>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</si>
  <si>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</si>
  <si>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</si>
  <si>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</si>
  <si>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</si>
  <si>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</si>
  <si>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</si>
  <si>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</si>
  <si>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</si>
  <si>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</si>
  <si>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</si>
  <si>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</si>
  <si>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</si>
  <si>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</si>
  <si>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</si>
  <si>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</si>
  <si>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</si>
  <si>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</si>
  <si>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</si>
  <si>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</si>
  <si>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</si>
  <si>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</si>
  <si>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</si>
  <si>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</si>
  <si>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</si>
  <si>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</si>
  <si>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</si>
  <si>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</si>
  <si>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</si>
  <si>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</si>
  <si>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</si>
  <si>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</si>
  <si>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</si>
  <si>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</si>
  <si>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</si>
  <si>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</si>
  <si>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</si>
  <si>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</si>
  <si>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</si>
  <si>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</si>
  <si>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</si>
  <si>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</si>
  <si>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</si>
  <si>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</si>
  <si>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</si>
  <si>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</si>
  <si>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</si>
  <si>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</si>
  <si>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</si>
  <si>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</si>
  <si>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</si>
  <si>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</si>
  <si>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</si>
  <si>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</si>
  <si>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</si>
  <si>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</si>
  <si>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</si>
  <si>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</si>
  <si>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</si>
  <si>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</si>
  <si>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</si>
  <si>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</si>
  <si>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</si>
  <si>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</si>
  <si>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</si>
  <si>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</si>
  <si>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</si>
  <si>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</si>
  <si>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</si>
  <si>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</si>
  <si>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</si>
  <si>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</si>
  <si>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</si>
  <si>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</si>
  <si>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</si>
  <si>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</si>
  <si>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</si>
  <si>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</si>
  <si>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</si>
  <si>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</si>
  <si>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</si>
  <si>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</si>
  <si>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</si>
  <si>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</si>
  <si>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</si>
  <si>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</si>
  <si>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</si>
  <si>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</si>
  <si>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</si>
  <si>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</si>
  <si>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</si>
  <si>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</si>
  <si>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</si>
  <si>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</si>
  <si>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</si>
  <si>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</si>
  <si>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</si>
  <si>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</si>
  <si>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</si>
  <si>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</si>
  <si>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</si>
  <si>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</si>
  <si>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</si>
  <si>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</si>
  <si>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</si>
  <si>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</si>
  <si>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</si>
  <si>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</si>
  <si>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</si>
  <si>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</si>
  <si>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</si>
  <si>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</si>
  <si>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</si>
  <si>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</si>
  <si>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</si>
  <si>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</si>
  <si>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</si>
  <si>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</si>
  <si>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</si>
  <si>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</si>
  <si>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</si>
  <si>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</si>
  <si>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</si>
  <si>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</si>
  <si>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</si>
  <si>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</si>
  <si>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</si>
  <si>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</si>
  <si>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</si>
  <si>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</si>
  <si>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</si>
  <si>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</si>
  <si>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</si>
  <si>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</si>
  <si>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</si>
  <si>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</si>
  <si>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</si>
  <si>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</si>
  <si>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</si>
  <si>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</si>
  <si>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</si>
  <si>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</si>
  <si>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</si>
  <si>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</si>
  <si>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</si>
  <si>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</si>
  <si>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</si>
  <si>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</si>
  <si>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</si>
  <si>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</si>
  <si>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</si>
  <si>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</si>
  <si>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</si>
  <si>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</si>
  <si>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</si>
  <si>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</si>
  <si>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</si>
  <si>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</si>
  <si>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</si>
  <si>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</si>
  <si>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</si>
  <si>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</si>
  <si>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</si>
  <si>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</si>
  <si>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</si>
  <si>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</si>
  <si>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</si>
  <si>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</si>
  <si>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</si>
  <si>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</si>
  <si>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</si>
  <si>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</si>
  <si>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</si>
  <si>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</si>
  <si>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</si>
  <si>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</si>
  <si>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</si>
  <si>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</si>
  <si>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</si>
  <si>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</si>
  <si>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</si>
  <si>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</si>
  <si>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</si>
  <si>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</si>
  <si>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</si>
  <si>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</si>
  <si>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</si>
  <si>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</si>
  <si>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</si>
  <si>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</si>
  <si>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</si>
  <si>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</si>
  <si>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</si>
  <si>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</si>
  <si>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</si>
  <si>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</si>
  <si>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</si>
  <si>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</si>
  <si>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</si>
  <si>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</si>
  <si>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</si>
  <si>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</si>
  <si>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</si>
  <si>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</si>
  <si>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</si>
  <si>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</si>
  <si>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</si>
  <si>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</si>
  <si>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</si>
  <si>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</si>
  <si>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</si>
  <si>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</si>
  <si>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</si>
  <si>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</si>
  <si>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</si>
  <si>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</si>
  <si>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</si>
  <si>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</si>
  <si>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</si>
  <si>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</si>
  <si>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</si>
  <si>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</si>
  <si>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</si>
  <si>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</si>
  <si>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</si>
  <si>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</si>
  <si>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</si>
  <si>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</si>
  <si>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</si>
  <si>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</si>
  <si>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</si>
  <si>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</si>
  <si>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</si>
  <si>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</si>
  <si>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</si>
  <si>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</si>
  <si>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</si>
  <si>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</si>
  <si>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</si>
  <si>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</si>
  <si>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</si>
  <si>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</si>
  <si>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</si>
  <si>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</si>
  <si>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</si>
  <si>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</si>
  <si>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</si>
  <si>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</si>
  <si>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</si>
  <si>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</si>
  <si>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</si>
  <si>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</si>
  <si>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</si>
  <si>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</si>
  <si>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</si>
  <si>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</si>
  <si>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</si>
  <si>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</si>
  <si>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</si>
  <si>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</si>
  <si>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</si>
  <si>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</si>
  <si>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</si>
  <si>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</si>
  <si>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</si>
  <si>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</si>
  <si>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</si>
  <si>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</si>
  <si>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</si>
  <si>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</si>
  <si>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</si>
  <si>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</si>
  <si>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</si>
  <si>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</si>
  <si>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</si>
  <si>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</si>
  <si>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</si>
  <si>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</si>
  <si>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</si>
  <si>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</si>
  <si>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</si>
  <si>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</si>
  <si>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</si>
  <si>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</si>
  <si>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</si>
  <si>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</si>
  <si>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</si>
  <si>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</si>
  <si>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</si>
  <si>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</si>
  <si>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</si>
  <si>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</si>
  <si>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</si>
  <si>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</si>
  <si>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</si>
  <si>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</si>
  <si>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</si>
  <si>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</si>
  <si>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</si>
  <si>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</si>
  <si>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</si>
  <si>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</si>
  <si>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</si>
  <si>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</si>
  <si>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</si>
  <si>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</si>
  <si>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</si>
  <si>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</si>
  <si>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</si>
  <si>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</si>
  <si>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</si>
  <si>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</si>
  <si>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</si>
  <si>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</si>
  <si>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</si>
  <si>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</si>
  <si>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</si>
  <si>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</si>
  <si>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</si>
  <si>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</si>
  <si>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</si>
  <si>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</si>
  <si>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</si>
  <si>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</si>
  <si>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</si>
  <si>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</si>
  <si>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</si>
  <si>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</si>
  <si>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</si>
  <si>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</si>
  <si>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</si>
  <si>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</si>
  <si>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</si>
  <si>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</si>
  <si>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</si>
  <si>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</si>
  <si>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</si>
  <si>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</si>
  <si>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</si>
  <si>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</si>
  <si>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</si>
  <si>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</si>
  <si>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</si>
  <si>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</si>
  <si>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</si>
  <si>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</si>
  <si>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</si>
  <si>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</si>
  <si>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</si>
  <si>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</si>
  <si>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</si>
  <si>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</si>
  <si>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</si>
  <si>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</si>
  <si>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</si>
  <si>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</si>
  <si>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</si>
  <si>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</si>
  <si>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</si>
  <si>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</si>
  <si>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</si>
  <si>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</si>
  <si>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</si>
  <si>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</si>
  <si>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</si>
  <si>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</si>
  <si>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</si>
  <si>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</si>
  <si>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</si>
  <si>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</si>
  <si>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</si>
  <si>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</si>
  <si>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</si>
  <si>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</si>
  <si>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</si>
  <si>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</si>
  <si>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</si>
  <si>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</si>
  <si>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</si>
  <si>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</si>
  <si>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</si>
  <si>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</si>
  <si>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</si>
  <si>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</si>
  <si>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</si>
  <si>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</si>
  <si>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</si>
  <si>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</si>
  <si>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</si>
  <si>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</si>
  <si>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</si>
  <si>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</si>
  <si>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</si>
  <si>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</si>
  <si>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</si>
  <si>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</si>
  <si>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</si>
  <si>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</si>
  <si>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</si>
  <si>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</si>
  <si>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</si>
  <si>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</si>
  <si>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</si>
  <si>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</si>
  <si>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</si>
  <si>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</si>
  <si>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</si>
  <si>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</si>
  <si>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</si>
  <si>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</si>
  <si>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</si>
  <si>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</si>
  <si>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</si>
  <si>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</si>
  <si>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</si>
  <si>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</si>
  <si>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</si>
  <si>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</si>
  <si>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</si>
  <si>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</si>
  <si>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</si>
  <si>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</si>
  <si>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</si>
  <si>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</si>
  <si>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</si>
  <si>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</si>
  <si>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</si>
  <si>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</si>
  <si>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</si>
  <si>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</si>
  <si>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</si>
  <si>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</si>
  <si>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</si>
  <si>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</si>
  <si>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</si>
  <si>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</si>
  <si>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</si>
  <si>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</si>
  <si>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</si>
  <si>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</si>
  <si>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</si>
  <si>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</si>
  <si>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</si>
  <si>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</si>
  <si>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</si>
  <si>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</si>
  <si>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</si>
  <si>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</si>
  <si>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</si>
  <si>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</si>
  <si>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</si>
  <si>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</si>
  <si>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</si>
  <si>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</si>
  <si>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</si>
  <si>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</si>
  <si>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</si>
  <si>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</si>
  <si>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</si>
  <si>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</si>
  <si>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</si>
  <si>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</si>
  <si>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</si>
  <si>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</si>
  <si>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</si>
  <si>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</si>
  <si>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</si>
  <si>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</si>
  <si>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</si>
  <si>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</si>
  <si>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</si>
  <si>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</si>
  <si>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</si>
  <si>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</si>
  <si>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</si>
  <si>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</si>
  <si>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</si>
  <si>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</si>
  <si>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</si>
  <si>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</si>
  <si>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</si>
  <si>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</si>
  <si>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</si>
  <si>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</si>
  <si>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</si>
  <si>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</si>
  <si>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</si>
  <si>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</si>
  <si>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</si>
  <si>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</si>
  <si>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</si>
  <si>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</si>
  <si>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</si>
  <si>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</si>
  <si>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</si>
  <si>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</si>
  <si>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</si>
  <si>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</si>
  <si>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</si>
  <si>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</si>
  <si>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</si>
  <si>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</si>
  <si>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</si>
  <si>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</si>
  <si>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</si>
  <si>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</si>
  <si>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</si>
  <si>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</si>
  <si>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</si>
  <si>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</si>
  <si>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</si>
  <si>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</si>
  <si>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</si>
  <si>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</si>
  <si>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</si>
  <si>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</si>
  <si>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</si>
  <si>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</si>
  <si>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</si>
  <si>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</si>
  <si>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</si>
  <si>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</si>
  <si>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</si>
  <si>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</si>
  <si>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</si>
  <si>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</si>
  <si>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</si>
  <si>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</si>
  <si>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</si>
  <si>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</si>
  <si>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</si>
  <si>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</si>
  <si>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</si>
  <si>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</si>
  <si>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</si>
  <si>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</si>
  <si>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</si>
  <si>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</si>
  <si>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</si>
  <si>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</si>
  <si>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</si>
  <si>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</si>
  <si>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</si>
  <si>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</si>
  <si>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</si>
  <si>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</si>
  <si>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</si>
  <si>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</si>
  <si>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</si>
  <si>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</si>
  <si>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</si>
  <si>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</si>
  <si>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</si>
  <si>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</si>
  <si>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</si>
  <si>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</si>
  <si>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</si>
  <si>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</si>
  <si>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</si>
  <si>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</si>
  <si>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</si>
  <si>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</si>
  <si>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</si>
  <si>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</si>
  <si>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</si>
  <si>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</si>
  <si>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</si>
  <si>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</si>
  <si>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</si>
  <si>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</si>
  <si>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</si>
  <si>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</si>
  <si>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</si>
  <si>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</si>
  <si>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</si>
  <si>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</si>
  <si>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</si>
  <si>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</si>
  <si>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</si>
  <si>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</si>
  <si>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</si>
  <si>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</si>
  <si>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</si>
  <si>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</si>
  <si>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</si>
  <si>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</si>
  <si>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</si>
  <si>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</si>
  <si>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</si>
  <si>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</si>
  <si>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</si>
  <si>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</si>
  <si>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</si>
  <si>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</si>
  <si>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</si>
  <si>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</si>
  <si>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</si>
  <si>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</si>
  <si>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</si>
  <si>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</si>
  <si>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</si>
  <si>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</si>
  <si>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</si>
  <si>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</si>
  <si>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</si>
  <si>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</si>
  <si>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</si>
  <si>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</si>
  <si>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</si>
  <si>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</si>
  <si>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</si>
  <si>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</si>
  <si>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</si>
  <si>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</si>
  <si>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</si>
  <si>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</si>
  <si>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</si>
  <si>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</si>
  <si>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</si>
  <si>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</si>
  <si>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</si>
  <si>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</si>
  <si>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</si>
  <si>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</si>
  <si>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</si>
  <si>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</si>
  <si>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</si>
  <si>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</si>
  <si>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</si>
  <si>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</si>
  <si>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</si>
  <si>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</si>
  <si>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</si>
  <si>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</si>
  <si>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</si>
  <si>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</si>
  <si>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</si>
  <si>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</si>
  <si>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</si>
  <si>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</si>
  <si>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</si>
  <si>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</si>
  <si>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</si>
  <si>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</si>
  <si>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</si>
  <si>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</si>
  <si>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</si>
  <si>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</si>
  <si>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</si>
  <si>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</si>
  <si>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</si>
  <si>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</si>
  <si>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</si>
  <si>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</si>
  <si>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</si>
  <si>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</si>
  <si>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</si>
  <si>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</si>
  <si>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</si>
  <si>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</si>
  <si>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</si>
  <si>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</si>
  <si>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</si>
  <si>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</si>
  <si>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</si>
  <si>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</si>
  <si>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</si>
  <si>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</si>
  <si>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</si>
  <si>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</si>
  <si>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</si>
  <si>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</si>
  <si>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</si>
  <si>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</si>
  <si>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</si>
  <si>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</si>
  <si>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</si>
  <si>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</si>
  <si>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</si>
  <si>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</si>
  <si>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</si>
  <si>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</si>
  <si>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</si>
  <si>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</si>
  <si>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</si>
  <si>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</si>
  <si>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</si>
  <si>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</si>
  <si>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</si>
  <si>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</si>
  <si>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</si>
  <si>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</si>
  <si>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</si>
  <si>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</si>
  <si>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</si>
  <si>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</si>
  <si>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</si>
  <si>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</si>
  <si>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</si>
  <si>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</si>
  <si>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</si>
  <si>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</si>
  <si>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</si>
  <si>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</si>
  <si>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</si>
  <si>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</si>
  <si>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</si>
  <si>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</si>
  <si>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</si>
  <si>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</si>
  <si>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</si>
  <si>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</si>
  <si>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</si>
  <si>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</si>
  <si>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</si>
  <si>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</si>
  <si>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</si>
  <si>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</si>
  <si>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</si>
  <si>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</si>
  <si>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</si>
  <si>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</si>
  <si>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</si>
  <si>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</si>
  <si>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</si>
  <si>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</si>
  <si>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</si>
  <si>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</si>
  <si>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</si>
  <si>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</si>
  <si>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</si>
  <si>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</si>
  <si>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</si>
  <si>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</si>
  <si>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</si>
  <si>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</si>
  <si>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</si>
  <si>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</si>
  <si>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</si>
  <si>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</si>
  <si>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</si>
  <si>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</si>
  <si>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</si>
  <si>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</si>
  <si>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</si>
  <si>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</si>
  <si>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</si>
  <si>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</si>
  <si>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</si>
  <si>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</si>
  <si>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</si>
  <si>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</si>
  <si>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</si>
  <si>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</si>
  <si>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</si>
  <si>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</si>
  <si>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</si>
  <si>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</si>
  <si>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</si>
  <si>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</si>
  <si>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</si>
  <si>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</si>
  <si>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</si>
  <si>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</si>
  <si>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</si>
  <si>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</si>
  <si>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</si>
  <si>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</si>
  <si>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</si>
  <si>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</si>
  <si>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</si>
  <si>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</si>
  <si>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</si>
  <si>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</si>
  <si>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</si>
  <si>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</si>
  <si>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</si>
  <si>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</si>
  <si>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</si>
  <si>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</si>
  <si>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</si>
  <si>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</si>
  <si>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</si>
  <si>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</si>
  <si>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</si>
  <si>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</si>
  <si>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</si>
  <si>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</si>
  <si>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</si>
  <si>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</si>
  <si>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</si>
  <si>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</si>
  <si>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</si>
  <si>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</si>
  <si>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</si>
  <si>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</si>
  <si>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</si>
  <si>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</si>
  <si>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</si>
  <si>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</si>
  <si>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</si>
  <si>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</si>
  <si>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</si>
  <si>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</si>
  <si>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</si>
  <si>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</si>
  <si>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</si>
  <si>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</si>
  <si>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</si>
  <si>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</si>
  <si>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</si>
  <si>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</si>
  <si>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</si>
  <si>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</si>
  <si>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</si>
  <si>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</si>
  <si>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</si>
  <si>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</si>
  <si>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</si>
  <si>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</si>
  <si>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</si>
  <si>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</si>
  <si>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</si>
  <si>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</si>
  <si>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</si>
  <si>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</si>
  <si>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</si>
  <si>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</si>
  <si>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</si>
  <si>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</si>
  <si>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</si>
  <si>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</si>
  <si>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</si>
  <si>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</si>
  <si>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</si>
  <si>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</si>
  <si>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</si>
  <si>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</si>
  <si>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</si>
  <si>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</si>
  <si>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</si>
  <si>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</si>
  <si>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</si>
  <si>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</si>
  <si>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</si>
  <si>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</si>
  <si>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</si>
  <si>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</si>
  <si>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</si>
  <si>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</si>
  <si>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</si>
  <si>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</si>
  <si>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</si>
  <si>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</si>
  <si>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</si>
  <si>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</si>
  <si>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</si>
  <si>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</si>
  <si>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</si>
  <si>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</si>
  <si>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</si>
  <si>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</si>
  <si>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</si>
  <si>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</si>
  <si>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</si>
  <si>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</si>
  <si>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</si>
  <si>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</si>
  <si>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</si>
  <si>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</si>
  <si>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</si>
  <si>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</si>
  <si>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</si>
  <si>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</si>
  <si>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</si>
  <si>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</si>
  <si>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</si>
  <si>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</si>
  <si>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</si>
  <si>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</si>
  <si>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</si>
  <si>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</si>
  <si>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</si>
  <si>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</si>
  <si>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</si>
  <si>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</si>
  <si>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</si>
  <si>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</si>
  <si>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</si>
  <si>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</si>
  <si>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</si>
  <si>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</si>
  <si>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</si>
  <si>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</si>
  <si>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</si>
  <si>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</si>
  <si>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</si>
  <si>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</si>
  <si>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</si>
  <si>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</si>
  <si>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</si>
  <si>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</si>
  <si>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</si>
  <si>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</si>
  <si>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</si>
  <si>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</si>
  <si>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</si>
  <si>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</si>
  <si>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</si>
  <si>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</si>
  <si>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</si>
  <si>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</si>
  <si>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</si>
  <si>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</si>
  <si>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</si>
  <si>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</si>
  <si>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</si>
  <si>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</si>
  <si>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</si>
  <si>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</si>
  <si>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</si>
  <si>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</si>
  <si>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</si>
  <si>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</si>
  <si>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</si>
  <si>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</si>
  <si>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</si>
  <si>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</si>
  <si>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</si>
  <si>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</si>
  <si>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</si>
  <si>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</si>
  <si>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</si>
  <si>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</si>
  <si>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</si>
  <si>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</si>
  <si>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</si>
  <si>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</si>
  <si>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</si>
  <si>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</si>
  <si>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</si>
  <si>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</si>
  <si>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</si>
  <si>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</si>
  <si>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</si>
  <si>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</si>
  <si>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</si>
  <si>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</si>
  <si>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</si>
  <si>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</si>
  <si>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</si>
  <si>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</si>
  <si>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</si>
  <si>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</si>
  <si>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</si>
  <si>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</si>
  <si>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</si>
  <si>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</si>
  <si>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</si>
  <si>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</si>
  <si>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</si>
  <si>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</si>
  <si>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</si>
  <si>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</si>
  <si>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</si>
  <si>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</si>
  <si>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</si>
  <si>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</si>
  <si>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</si>
  <si>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</si>
  <si>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</si>
  <si>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</si>
  <si>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</si>
  <si>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</si>
  <si>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</si>
  <si>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</si>
  <si>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</si>
  <si>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</si>
  <si>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</si>
  <si>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</si>
  <si>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</si>
  <si>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</si>
  <si>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</si>
  <si>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</si>
  <si>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</si>
  <si>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</si>
  <si>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</si>
  <si>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</si>
  <si>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</si>
  <si>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</si>
  <si>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</si>
  <si>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</si>
  <si>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</si>
  <si>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</si>
  <si>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</si>
  <si>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</si>
  <si>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</si>
  <si>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</si>
  <si>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</si>
  <si>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</si>
  <si>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</si>
  <si>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</si>
  <si>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</si>
  <si>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</si>
  <si>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</si>
  <si>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</si>
  <si>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</si>
  <si>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</si>
  <si>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</si>
  <si>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</si>
  <si>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</si>
  <si>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</si>
  <si>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</si>
  <si>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</si>
  <si>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</si>
  <si>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</si>
  <si>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</si>
  <si>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</si>
  <si>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</si>
  <si>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</si>
  <si>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</si>
  <si>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</si>
  <si>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</si>
  <si>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</si>
  <si>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</si>
  <si>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</si>
  <si>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</si>
  <si>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</si>
  <si>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</si>
  <si>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</si>
  <si>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</si>
  <si>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</si>
  <si>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</si>
  <si>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</si>
  <si>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</si>
  <si>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</si>
  <si>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</si>
  <si>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</si>
  <si>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</si>
  <si>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</si>
  <si>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</si>
  <si>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</si>
  <si>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</si>
  <si>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</si>
  <si>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</si>
  <si>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</si>
  <si>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</si>
  <si>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</si>
  <si>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</si>
  <si>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</si>
  <si>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</si>
  <si>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</si>
  <si>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</si>
  <si>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</si>
  <si>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</si>
  <si>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</si>
  <si>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</si>
  <si>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</si>
  <si>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</si>
  <si>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</si>
  <si>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</si>
  <si>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</si>
  <si>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</si>
  <si>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</si>
  <si>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</si>
  <si>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</si>
  <si>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</si>
  <si>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</si>
  <si>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</si>
  <si>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</si>
  <si>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</si>
  <si>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</si>
  <si>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</si>
  <si>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</si>
  <si>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</si>
  <si>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</si>
  <si>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</si>
  <si>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</si>
  <si>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</si>
  <si>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</si>
  <si>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</si>
  <si>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</si>
  <si>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</si>
  <si>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</si>
  <si>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</si>
  <si>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</si>
  <si>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</si>
  <si>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</si>
  <si>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</si>
  <si>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</si>
  <si>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</si>
  <si>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</si>
  <si>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</si>
  <si>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</si>
  <si>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</si>
  <si>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</si>
  <si>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</si>
  <si>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</si>
  <si>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</si>
  <si>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</si>
  <si>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</si>
  <si>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</si>
  <si>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</si>
  <si>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</si>
  <si>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</si>
  <si>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</si>
  <si>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</si>
  <si>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</si>
  <si>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</si>
  <si>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</si>
  <si>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</si>
  <si>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</si>
  <si>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</si>
  <si>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</si>
  <si>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</si>
  <si>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</si>
  <si>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</si>
  <si>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</si>
  <si>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</si>
  <si>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</si>
  <si>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</si>
  <si>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</si>
  <si>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</si>
  <si>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</si>
  <si>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</si>
  <si>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</si>
  <si>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</si>
  <si>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</si>
  <si>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</si>
  <si>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</si>
  <si>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</si>
  <si>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</si>
  <si>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</si>
  <si>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</si>
  <si>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</si>
  <si>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</si>
  <si>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</si>
  <si>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</si>
  <si>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</si>
  <si>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</si>
  <si>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</si>
  <si>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</si>
  <si>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</si>
  <si>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</si>
  <si>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</si>
  <si>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</si>
  <si>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</si>
  <si>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</si>
  <si>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</si>
  <si>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</si>
  <si>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</si>
  <si>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</si>
  <si>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</si>
  <si>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</si>
  <si>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</si>
  <si>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</si>
  <si>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</si>
  <si>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</si>
  <si>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</si>
  <si>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</si>
  <si>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</si>
  <si>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</si>
  <si>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</si>
  <si>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</si>
  <si>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</si>
  <si>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</si>
  <si>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</si>
  <si>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</si>
  <si>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</si>
  <si>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</si>
  <si>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</si>
  <si>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</si>
  <si>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</si>
  <si>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</si>
  <si>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</si>
  <si>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</si>
  <si>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</si>
  <si>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</si>
  <si>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</si>
  <si>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</si>
  <si>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</si>
  <si>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</si>
  <si>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</si>
  <si>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</si>
  <si>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</si>
  <si>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</si>
  <si>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</si>
  <si>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</si>
  <si>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</si>
  <si>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</si>
  <si>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</si>
  <si>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</si>
  <si>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</si>
  <si>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</si>
  <si>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</si>
  <si>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</si>
  <si>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</si>
  <si>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</si>
  <si>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</si>
  <si>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</si>
  <si>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</si>
  <si>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</si>
  <si>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</si>
  <si>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</si>
  <si>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</si>
  <si>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</si>
  <si>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</si>
  <si>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</si>
  <si>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</si>
  <si>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</si>
  <si>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</si>
  <si>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</si>
  <si>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</si>
  <si>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</si>
  <si>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</si>
  <si>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</si>
  <si>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</si>
  <si>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</si>
  <si>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</si>
  <si>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</si>
  <si>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</si>
  <si>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</si>
  <si>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</si>
  <si>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</si>
  <si>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</si>
  <si>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</si>
  <si>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</si>
  <si>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</si>
  <si>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</si>
  <si>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</si>
  <si>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</si>
  <si>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</si>
  <si>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</si>
  <si>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</si>
  <si>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</si>
  <si>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</si>
  <si>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</si>
  <si>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</si>
  <si>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</si>
  <si>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</si>
  <si>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</si>
  <si>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</si>
  <si>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</si>
  <si>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</si>
  <si>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</si>
  <si>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</si>
  <si>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</si>
  <si>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</si>
  <si>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</si>
  <si>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</si>
  <si>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</si>
  <si>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</si>
  <si>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</si>
  <si>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</si>
  <si>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</si>
  <si>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</si>
  <si>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</si>
  <si>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</si>
  <si>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</si>
  <si>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</si>
  <si>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</si>
  <si>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</si>
  <si>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</si>
  <si>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</si>
  <si>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</si>
  <si>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</si>
  <si>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</si>
  <si>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</si>
  <si>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</si>
  <si>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</si>
  <si>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</si>
  <si>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</si>
  <si>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</si>
  <si>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</si>
  <si>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</si>
  <si>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</si>
  <si>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</si>
  <si>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</si>
  <si>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</si>
  <si>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</si>
  <si>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</si>
  <si>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</si>
  <si>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</si>
  <si>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</si>
  <si>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</si>
  <si>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</si>
  <si>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</si>
  <si>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</si>
  <si>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</si>
  <si>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</si>
  <si>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</si>
  <si>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</si>
  <si>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</si>
  <si>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</si>
  <si>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</si>
  <si>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</si>
  <si>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</si>
  <si>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</si>
  <si>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</si>
  <si>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</si>
  <si>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</si>
  <si>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</si>
  <si>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</si>
  <si>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</si>
  <si>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</si>
  <si>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</si>
  <si>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</si>
  <si>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</si>
  <si>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</si>
  <si>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</si>
  <si>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</si>
  <si>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</si>
  <si>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</si>
  <si>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</si>
  <si>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</si>
  <si>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</si>
  <si>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</si>
  <si>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</si>
  <si>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</si>
  <si>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</si>
  <si>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</si>
  <si>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</si>
  <si>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</si>
  <si>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</si>
  <si>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</si>
  <si>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</si>
  <si>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</si>
  <si>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</si>
  <si>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</si>
  <si>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</si>
  <si>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</si>
  <si>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</si>
  <si>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</si>
  <si>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</si>
  <si>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</si>
  <si>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</si>
  <si>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</si>
  <si>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</si>
  <si>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</si>
  <si>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</si>
  <si>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</si>
  <si>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</si>
  <si>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</si>
  <si>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</si>
  <si>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</si>
  <si>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</si>
  <si>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</si>
  <si>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</si>
  <si>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</si>
  <si>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</si>
  <si>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</si>
  <si>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</si>
  <si>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</si>
  <si>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</si>
  <si>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</si>
  <si>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</si>
  <si>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</si>
  <si>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</si>
  <si>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</si>
  <si>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</si>
  <si>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</si>
  <si>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</si>
  <si>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</si>
  <si>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</si>
  <si>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</si>
  <si>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</si>
  <si>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</si>
  <si>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</si>
  <si>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</si>
  <si>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</si>
  <si>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</si>
  <si>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</si>
  <si>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</si>
  <si>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</si>
  <si>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</si>
  <si>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</si>
  <si>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</si>
  <si>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</si>
  <si>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</si>
  <si>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</si>
  <si>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</si>
  <si>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</si>
  <si>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</si>
  <si>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</si>
  <si>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</si>
  <si>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</si>
  <si>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</si>
  <si>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</si>
  <si>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</si>
  <si>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</si>
  <si>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</si>
  <si>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</si>
  <si>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</si>
  <si>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</si>
  <si>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</si>
  <si>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</si>
  <si>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</si>
  <si>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</si>
  <si>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</si>
  <si>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</si>
  <si>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</si>
  <si>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</si>
  <si>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</si>
  <si>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</si>
  <si>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</si>
  <si>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</si>
  <si>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</si>
  <si>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</si>
  <si>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</si>
  <si>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</si>
  <si>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</si>
  <si>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</si>
  <si>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</si>
  <si>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</si>
  <si>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</si>
  <si>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</si>
  <si>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</si>
  <si>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</si>
  <si>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</si>
  <si>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</si>
  <si>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</si>
  <si>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</si>
  <si>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</si>
  <si>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</si>
  <si>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</si>
  <si>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</si>
  <si>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</si>
  <si>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</si>
  <si>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</si>
  <si>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</si>
  <si>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</si>
  <si>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</si>
  <si>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</si>
  <si>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</si>
  <si>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</si>
  <si>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</si>
  <si>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</si>
  <si>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</si>
  <si>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</si>
  <si>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</si>
  <si>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</si>
  <si>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</si>
  <si>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</si>
  <si>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</si>
  <si>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</si>
  <si>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</si>
  <si>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</si>
  <si>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</si>
  <si>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</si>
  <si>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</si>
  <si>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</si>
  <si>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</si>
  <si>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</si>
  <si>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</si>
  <si>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</si>
  <si>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</si>
  <si>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</si>
  <si>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</si>
  <si>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</si>
  <si>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</si>
  <si>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</si>
  <si>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</si>
  <si>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</si>
  <si>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</si>
  <si>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</si>
  <si>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</si>
  <si>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</si>
  <si>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</si>
  <si>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</si>
  <si>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</si>
  <si>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</si>
  <si>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</si>
  <si>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</si>
  <si>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</si>
  <si>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</si>
  <si>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</si>
  <si>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</si>
  <si>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</si>
  <si>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</si>
  <si>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</si>
  <si>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</si>
  <si>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</si>
  <si>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</si>
  <si>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</si>
  <si>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</si>
  <si>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</si>
  <si>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</si>
  <si>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</si>
  <si>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</si>
  <si>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</si>
  <si>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</si>
  <si>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</si>
  <si>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</si>
  <si>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</si>
  <si>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</si>
  <si>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</si>
  <si>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</si>
  <si>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</si>
  <si>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</si>
  <si>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</si>
  <si>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</si>
  <si>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</si>
  <si>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</si>
  <si>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</si>
  <si>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</si>
  <si>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</si>
  <si>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</si>
  <si>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</si>
  <si>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</si>
  <si>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</si>
  <si>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</si>
  <si>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</si>
  <si>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</si>
  <si>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</si>
  <si>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</si>
  <si>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</si>
  <si>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</si>
  <si>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</si>
  <si>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</si>
  <si>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</si>
  <si>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</si>
  <si>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</si>
  <si>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</si>
  <si>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</si>
  <si>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</si>
  <si>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</si>
  <si>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</si>
  <si>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</si>
  <si>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</si>
  <si>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</si>
  <si>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</si>
  <si>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</si>
  <si>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</si>
  <si>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</si>
  <si>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</si>
  <si>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</si>
  <si>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</si>
  <si>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</si>
  <si>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</si>
  <si>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</si>
  <si>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</si>
  <si>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</si>
  <si>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</si>
  <si>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</si>
  <si>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</si>
  <si>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</si>
  <si>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</si>
  <si>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</si>
  <si>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</si>
  <si>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</si>
  <si>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</si>
  <si>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</si>
  <si>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</si>
  <si>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</si>
  <si>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</si>
  <si>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</si>
  <si>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</si>
  <si>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</si>
  <si>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</si>
  <si>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</si>
  <si>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</si>
  <si>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</si>
  <si>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</si>
  <si>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</si>
  <si>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</si>
  <si>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</si>
  <si>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</si>
  <si>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</si>
  <si>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</si>
  <si>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</si>
  <si>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</si>
  <si>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</si>
  <si>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</si>
  <si>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</si>
  <si>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</si>
  <si>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</si>
  <si>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</si>
  <si>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</si>
  <si>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</si>
  <si>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</si>
  <si>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</si>
  <si>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</si>
  <si>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</si>
  <si>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</si>
  <si>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</si>
  <si>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</si>
  <si>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</si>
  <si>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</si>
  <si>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</si>
  <si>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</si>
  <si>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</si>
  <si>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</si>
  <si>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</si>
  <si>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</si>
  <si>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</si>
  <si>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</si>
  <si>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</si>
  <si>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</si>
  <si>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</si>
  <si>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</si>
  <si>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</si>
  <si>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</si>
  <si>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</si>
  <si>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</si>
  <si>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</si>
  <si>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</si>
  <si>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</si>
  <si>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</si>
  <si>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</si>
  <si>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</si>
  <si>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</si>
  <si>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</si>
  <si>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</si>
  <si>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</si>
  <si>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</si>
  <si>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</si>
  <si>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</si>
  <si>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</si>
  <si>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</si>
  <si>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</si>
  <si>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</si>
  <si>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</si>
  <si>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</si>
  <si>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</si>
  <si>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</si>
  <si>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</si>
  <si>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</si>
  <si>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</si>
  <si>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</si>
  <si>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</si>
  <si>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</si>
  <si>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</si>
  <si>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</si>
  <si>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</si>
  <si>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</si>
  <si>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</si>
  <si>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</si>
  <si>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</si>
  <si>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</si>
  <si>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</si>
  <si>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</si>
  <si>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</si>
  <si>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</si>
  <si>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</si>
  <si>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</si>
  <si>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</si>
  <si>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</si>
  <si>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</si>
  <si>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</si>
  <si>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</si>
  <si>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</si>
  <si>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</si>
  <si>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</si>
  <si>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</si>
  <si>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</si>
  <si>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</si>
  <si>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</si>
  <si>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</si>
  <si>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</si>
  <si>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</si>
  <si>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</si>
  <si>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</si>
  <si>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</si>
  <si>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</si>
  <si>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</si>
  <si>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</si>
  <si>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</si>
  <si>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</si>
  <si>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</si>
  <si>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</si>
  <si>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</si>
  <si>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</si>
  <si>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</si>
  <si>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</si>
  <si>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</si>
  <si>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</si>
  <si>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</si>
  <si>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</si>
  <si>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</si>
  <si>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</si>
  <si>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</si>
  <si>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</si>
  <si>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</si>
  <si>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</si>
  <si>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</si>
  <si>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</si>
  <si>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</si>
  <si>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</si>
  <si>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</si>
  <si>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</si>
  <si>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</si>
  <si>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</si>
  <si>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</si>
  <si>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</si>
  <si>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</si>
  <si>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</si>
  <si>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</si>
  <si>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</si>
  <si>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</si>
  <si>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</si>
  <si>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</si>
  <si>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</si>
  <si>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</si>
  <si>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</si>
  <si>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</si>
  <si>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</si>
  <si>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</si>
  <si>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</si>
  <si>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</si>
  <si>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</si>
  <si>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</si>
  <si>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</si>
  <si>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</si>
  <si>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</si>
  <si>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</si>
  <si>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</si>
  <si>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</si>
  <si>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</si>
  <si>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</si>
  <si>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</si>
  <si>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</si>
  <si>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</si>
  <si>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</si>
  <si>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</si>
  <si>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</si>
  <si>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</si>
  <si>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</si>
  <si>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</si>
  <si>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</si>
  <si>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</si>
  <si>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</si>
  <si>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</si>
  <si>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</si>
  <si>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</si>
  <si>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</si>
  <si>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</si>
  <si>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</si>
  <si>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</si>
  <si>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</si>
  <si>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</si>
  <si>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</si>
  <si>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</si>
  <si>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</si>
  <si>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</si>
  <si>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</si>
  <si>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</si>
  <si>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</si>
  <si>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</si>
  <si>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</si>
  <si>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</si>
  <si>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</si>
  <si>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</si>
  <si>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</si>
  <si>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</si>
  <si>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</si>
  <si>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</si>
  <si>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</si>
  <si>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</si>
  <si>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</si>
  <si>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</si>
  <si>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</si>
  <si>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</si>
  <si>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</si>
  <si>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</si>
  <si>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</si>
  <si>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</si>
  <si>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</si>
  <si>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</si>
  <si>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</si>
  <si>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</si>
  <si>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</si>
  <si>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</si>
  <si>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</si>
  <si>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</si>
  <si>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</si>
  <si>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</si>
  <si>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</si>
  <si>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</si>
  <si>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</si>
  <si>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</si>
  <si>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</si>
  <si>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</si>
  <si>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</si>
  <si>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</si>
  <si>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</si>
  <si>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</si>
  <si>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</si>
  <si>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</si>
  <si>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</si>
  <si>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</si>
  <si>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</si>
  <si>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</si>
  <si>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</si>
  <si>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</si>
  <si>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</si>
  <si>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</si>
  <si>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</si>
  <si>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</si>
  <si>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</si>
  <si>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</si>
  <si>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</si>
  <si>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</si>
  <si>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</si>
  <si>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</si>
  <si>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</si>
  <si>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</si>
  <si>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</si>
  <si>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</si>
  <si>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</si>
  <si>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</si>
  <si>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</si>
  <si>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</si>
  <si>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</si>
  <si>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</si>
  <si>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</si>
  <si>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</si>
  <si>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</si>
  <si>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</si>
  <si>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</si>
  <si>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</si>
  <si>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</si>
  <si>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</si>
  <si>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</si>
  <si>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</si>
  <si>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</si>
  <si>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</si>
  <si>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</si>
  <si>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</si>
  <si>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</si>
  <si>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</si>
  <si>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</si>
  <si>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</si>
  <si>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</si>
  <si>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</si>
  <si>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</si>
  <si>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</si>
  <si>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</si>
  <si>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</si>
  <si>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</si>
  <si>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</si>
  <si>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</si>
  <si>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</si>
  <si>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</si>
  <si>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</si>
  <si>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</si>
  <si>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</si>
  <si>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</si>
  <si>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</si>
  <si>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</si>
  <si>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</si>
  <si>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</si>
  <si>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</si>
  <si>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</si>
  <si>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</si>
  <si>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</si>
  <si>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</si>
  <si>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</si>
  <si>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</si>
  <si>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</si>
  <si>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</si>
  <si>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</si>
  <si>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</si>
  <si>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</si>
  <si>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</si>
  <si>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</si>
  <si>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</si>
  <si>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</si>
  <si>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</si>
  <si>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</si>
  <si>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</si>
  <si>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</si>
  <si>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</si>
  <si>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</si>
  <si>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</si>
  <si>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</si>
  <si>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</si>
  <si>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</si>
  <si>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</si>
  <si>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</si>
  <si>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</si>
  <si>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</si>
  <si>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</si>
  <si>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</si>
  <si>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</si>
  <si>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</si>
  <si>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</si>
  <si>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</si>
  <si>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</si>
  <si>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</si>
  <si>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</si>
  <si>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</si>
  <si>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</si>
  <si>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</si>
  <si>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</si>
  <si>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</si>
  <si>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</si>
  <si>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</si>
  <si>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</si>
  <si>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</si>
  <si>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</si>
  <si>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</si>
  <si>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</si>
  <si>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</si>
  <si>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</si>
  <si>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</si>
  <si>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</si>
  <si>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</si>
  <si>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</si>
  <si>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</si>
  <si>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</si>
  <si>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</si>
  <si>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</si>
  <si>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</si>
  <si>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</si>
  <si>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</si>
  <si>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</si>
  <si>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</si>
  <si>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</si>
  <si>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</si>
  <si>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</si>
  <si>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</si>
  <si>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</si>
  <si>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</si>
  <si>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</si>
  <si>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</si>
  <si>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</si>
  <si>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</si>
  <si>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</si>
  <si>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</si>
  <si>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</si>
  <si>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</si>
  <si>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</si>
  <si>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</si>
  <si>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</si>
  <si>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</si>
  <si>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</si>
  <si>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</si>
  <si>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</si>
  <si>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</si>
  <si>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</si>
  <si>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</si>
  <si>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</si>
  <si>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</si>
  <si>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</si>
  <si>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</si>
  <si>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</si>
  <si>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</si>
  <si>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</si>
  <si>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</si>
  <si>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</si>
  <si>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</si>
  <si>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</si>
  <si>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</si>
  <si>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</si>
  <si>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</si>
  <si>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</si>
  <si>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</si>
  <si>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</si>
  <si>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</si>
  <si>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</si>
  <si>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</si>
  <si>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</si>
  <si>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</si>
  <si>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</si>
  <si>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</si>
  <si>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</si>
  <si>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</si>
  <si>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</si>
  <si>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</si>
  <si>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</si>
  <si>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</si>
  <si>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</si>
  <si>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</si>
  <si>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</si>
  <si>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</si>
  <si>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</si>
  <si>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</si>
  <si>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</si>
  <si>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</si>
  <si>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</si>
  <si>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</si>
  <si>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</si>
  <si>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</si>
  <si>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</si>
  <si>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</si>
  <si>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</si>
  <si>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</si>
  <si>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</si>
  <si>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</si>
  <si>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</si>
  <si>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</si>
  <si>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</si>
  <si>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</si>
  <si>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</si>
  <si>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</si>
  <si>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</si>
  <si>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</si>
  <si>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</si>
  <si>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</si>
  <si>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</si>
  <si>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</si>
  <si>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</si>
  <si>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</si>
  <si>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</si>
  <si>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</si>
  <si>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</si>
  <si>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</si>
  <si>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</si>
  <si>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</si>
  <si>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</si>
  <si>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</si>
  <si>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</si>
  <si>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</si>
  <si>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</si>
  <si>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</si>
  <si>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</si>
  <si>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</si>
  <si>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</si>
  <si>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</si>
  <si>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</si>
  <si>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</si>
  <si>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</si>
  <si>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</si>
  <si>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</si>
  <si>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</si>
  <si>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</si>
  <si>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</si>
  <si>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</si>
  <si>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</si>
  <si>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</si>
  <si>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</si>
  <si>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</si>
  <si>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</si>
  <si>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</si>
  <si>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</si>
  <si>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</si>
  <si>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</si>
  <si>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</si>
  <si>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</si>
  <si>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</si>
  <si>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</si>
  <si>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</si>
  <si>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</si>
  <si>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</si>
  <si>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</si>
  <si>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</si>
  <si>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</si>
  <si>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</si>
  <si>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</si>
  <si>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</si>
  <si>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</si>
  <si>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</si>
  <si>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</si>
  <si>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</si>
  <si>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</si>
  <si>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</si>
  <si>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</si>
  <si>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</si>
  <si>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</si>
  <si>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</si>
  <si>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</si>
  <si>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</si>
  <si>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</si>
  <si>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</si>
  <si>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</si>
  <si>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</si>
  <si>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</si>
  <si>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</si>
  <si>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</si>
  <si>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</si>
  <si>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</si>
  <si>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</si>
  <si>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</si>
  <si>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</si>
  <si>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</si>
  <si>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</si>
  <si>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</si>
  <si>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</si>
  <si>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</si>
  <si>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</si>
  <si>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</si>
  <si>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</si>
  <si>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</si>
  <si>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</si>
  <si>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</si>
  <si>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</si>
  <si>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</si>
  <si>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</si>
  <si>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</si>
  <si>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</si>
  <si>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</si>
  <si>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</si>
  <si>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</si>
  <si>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</si>
  <si>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</si>
  <si>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</si>
  <si>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</si>
  <si>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</si>
  <si>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</si>
  <si>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</si>
  <si>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</si>
  <si>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</si>
  <si>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</si>
  <si>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</si>
  <si>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</si>
  <si>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</si>
  <si>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</si>
  <si>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</si>
  <si>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</si>
  <si>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</si>
  <si>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</si>
  <si>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</si>
  <si>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</si>
  <si>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</si>
  <si>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</si>
  <si>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</si>
  <si>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</si>
  <si>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</si>
  <si>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</si>
  <si>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</si>
  <si>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</si>
  <si>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</si>
  <si>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</si>
  <si>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</si>
  <si>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</si>
  <si>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</si>
  <si>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</si>
  <si>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</si>
  <si>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</si>
  <si>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</si>
  <si>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</si>
  <si>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</si>
  <si>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</si>
  <si>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</si>
  <si>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</si>
  <si>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</si>
  <si>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</si>
  <si>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</si>
  <si>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</si>
  <si>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</si>
  <si>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</si>
  <si>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</si>
  <si>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</si>
  <si>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</si>
  <si>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</si>
  <si>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</si>
  <si>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</si>
  <si>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</si>
  <si>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</si>
  <si>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</si>
  <si>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</si>
  <si>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</si>
  <si>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</si>
  <si>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</si>
  <si>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</si>
  <si>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</si>
  <si>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</si>
  <si>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</si>
  <si>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</si>
  <si>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</si>
  <si>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</si>
  <si>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</si>
  <si>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</si>
  <si>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</si>
  <si>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</si>
  <si>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</si>
  <si>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</si>
  <si>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</si>
  <si>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</si>
  <si>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</si>
  <si>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</si>
  <si>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</si>
  <si>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</si>
  <si>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</si>
  <si>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</si>
  <si>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</si>
  <si>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</si>
  <si>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</si>
  <si>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</si>
  <si>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</si>
  <si>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</si>
  <si>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</si>
  <si>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</si>
  <si>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</si>
  <si>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</si>
  <si>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</si>
  <si>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</si>
  <si>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</si>
  <si>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</si>
  <si>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</si>
  <si>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</si>
  <si>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</si>
  <si>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</si>
  <si>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</si>
  <si>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</si>
  <si>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</si>
  <si>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</si>
  <si>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</si>
  <si>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</si>
  <si>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</si>
  <si>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</si>
  <si>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</si>
  <si>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</si>
  <si>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</si>
  <si>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</si>
  <si>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</si>
  <si>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</si>
  <si>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</si>
  <si>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</si>
  <si>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</si>
  <si>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</si>
  <si>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</si>
  <si>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</si>
  <si>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</si>
  <si>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</si>
  <si>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</si>
  <si>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</si>
  <si>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</si>
  <si>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</si>
  <si>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</si>
  <si>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</si>
  <si>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</si>
  <si>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</si>
  <si>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</si>
  <si>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</si>
  <si>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</si>
  <si>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</si>
  <si>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</si>
  <si>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</si>
  <si>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</si>
  <si>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</si>
  <si>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</si>
  <si>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</si>
  <si>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</si>
  <si>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</si>
  <si>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</si>
  <si>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</si>
  <si>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</si>
  <si>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</si>
  <si>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</si>
  <si>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</si>
  <si>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</si>
  <si>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</si>
  <si>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</si>
  <si>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</si>
  <si>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</si>
  <si>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</si>
  <si>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</si>
  <si>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</si>
  <si>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</si>
  <si>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</si>
  <si>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</si>
  <si>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</si>
  <si>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</si>
  <si>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</si>
  <si>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</si>
  <si>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</si>
  <si>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</si>
  <si>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</si>
  <si>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</si>
  <si>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</si>
  <si>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</si>
  <si>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</si>
  <si>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</si>
  <si>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</si>
  <si>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</si>
  <si>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</si>
  <si>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</si>
  <si>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</si>
  <si>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</si>
  <si>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</si>
  <si>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</si>
  <si>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</si>
  <si>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</si>
  <si>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</si>
  <si>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</si>
  <si>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</si>
  <si>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</si>
  <si>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</si>
  <si>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</si>
  <si>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</si>
  <si>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</si>
  <si>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</si>
  <si>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</si>
  <si>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</si>
  <si>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</si>
  <si>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</si>
  <si>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</si>
  <si>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</si>
  <si>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</si>
  <si>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</si>
  <si>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</si>
  <si>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</si>
  <si>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</si>
  <si>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</si>
  <si>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</si>
  <si>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</si>
  <si>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</si>
  <si>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</si>
  <si>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</si>
  <si>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</si>
  <si>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</si>
  <si>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</si>
  <si>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</si>
  <si>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</si>
  <si>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</si>
  <si>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</si>
  <si>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</si>
  <si>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</si>
  <si>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</si>
  <si>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</si>
  <si>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</si>
  <si>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</si>
  <si>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</si>
  <si>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</si>
  <si>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</si>
  <si>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</si>
  <si>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</si>
  <si>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</si>
  <si>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</si>
  <si>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</si>
  <si>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</si>
  <si>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</si>
  <si>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</si>
  <si>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</si>
  <si>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</si>
  <si>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</si>
  <si>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</si>
  <si>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</si>
  <si>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</si>
  <si>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</si>
  <si>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</si>
  <si>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</si>
  <si>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</si>
  <si>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</si>
  <si>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</si>
  <si>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</si>
  <si>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</si>
  <si>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</si>
  <si>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</si>
  <si>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</si>
  <si>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</si>
  <si>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</si>
  <si>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</si>
  <si>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</si>
  <si>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</si>
  <si>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</si>
  <si>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</si>
  <si>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</si>
  <si>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</si>
  <si>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</si>
  <si>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</si>
  <si>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</si>
  <si>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</si>
  <si>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</si>
  <si>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</si>
  <si>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</si>
  <si>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</si>
  <si>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</si>
  <si>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</si>
  <si>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</si>
  <si>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</si>
  <si>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</si>
  <si>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</si>
  <si>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</si>
  <si>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</si>
  <si>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</si>
  <si>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</si>
  <si>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</si>
  <si>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</si>
  <si>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</si>
  <si>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</si>
  <si>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</si>
  <si>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</si>
  <si>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</si>
  <si>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</si>
  <si>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</si>
  <si>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</si>
  <si>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</si>
  <si>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</si>
  <si>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</si>
  <si>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</si>
  <si>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</si>
  <si>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</si>
  <si>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</si>
  <si>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</si>
  <si>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</si>
  <si>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</si>
  <si>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</si>
  <si>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</si>
  <si>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</si>
  <si>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</si>
  <si>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</si>
  <si>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</si>
  <si>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</si>
  <si>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</si>
  <si>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</si>
  <si>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</si>
  <si>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</si>
  <si>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</si>
  <si>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</si>
  <si>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</si>
  <si>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</si>
  <si>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</si>
  <si>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</si>
  <si>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</si>
  <si>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</si>
  <si>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</si>
  <si>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</si>
  <si>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</si>
  <si>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</si>
  <si>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</si>
  <si>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</si>
  <si>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</si>
  <si>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</si>
  <si>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</si>
  <si>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</si>
  <si>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</si>
  <si>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</si>
  <si>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</si>
  <si>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</si>
  <si>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</si>
  <si>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</si>
  <si>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</si>
  <si>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</si>
  <si>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</si>
  <si>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</si>
  <si>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</si>
  <si>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</si>
  <si>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</si>
  <si>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</si>
  <si>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</si>
  <si>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</si>
  <si>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</si>
  <si>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</si>
  <si>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</si>
  <si>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</si>
  <si>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</si>
  <si>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</si>
  <si>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</si>
  <si>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</si>
  <si>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</si>
  <si>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</si>
  <si>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</si>
  <si>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</si>
  <si>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</si>
  <si>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</si>
  <si>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</si>
  <si>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</si>
  <si>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</si>
  <si>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</si>
  <si>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</si>
  <si>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</si>
  <si>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</si>
  <si>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</si>
  <si>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</si>
  <si>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</si>
  <si>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</si>
  <si>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</si>
  <si>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</si>
  <si>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</si>
  <si>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</si>
  <si>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</si>
  <si>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</si>
  <si>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</si>
  <si>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</si>
  <si>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</si>
  <si>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</si>
  <si>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</si>
  <si>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</si>
  <si>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</si>
  <si>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</si>
  <si>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</si>
  <si>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</si>
  <si>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</si>
  <si>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</si>
  <si>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</si>
  <si>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</si>
  <si>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</si>
  <si>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</si>
  <si>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</si>
  <si>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</si>
  <si>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</si>
  <si>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</si>
  <si>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</si>
  <si>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</si>
  <si>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</si>
  <si>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</si>
  <si>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</si>
  <si>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</si>
  <si>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</si>
  <si>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</si>
  <si>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</si>
  <si>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</si>
  <si>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</si>
  <si>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</si>
  <si>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</si>
  <si>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</si>
  <si>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</si>
  <si>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</si>
  <si>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</si>
  <si>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</si>
  <si>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</si>
  <si>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</si>
  <si>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</si>
  <si>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</si>
  <si>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</si>
  <si>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</si>
  <si>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</si>
  <si>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</si>
  <si>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</si>
  <si>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</si>
  <si>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</si>
  <si>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</si>
  <si>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</si>
  <si>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</si>
  <si>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</si>
  <si>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</si>
  <si>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</si>
  <si>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</si>
  <si>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</si>
  <si>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</si>
  <si>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</si>
  <si>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</si>
  <si>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</si>
  <si>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</si>
  <si>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</si>
  <si>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</si>
  <si>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</si>
  <si>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</si>
  <si>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</si>
  <si>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</si>
  <si>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</si>
  <si>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</si>
  <si>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</si>
  <si>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</si>
  <si>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</si>
  <si>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</si>
  <si>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</si>
  <si>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</si>
  <si>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</si>
  <si>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</si>
  <si>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</si>
  <si>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</si>
  <si>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</si>
  <si>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</si>
  <si>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</si>
  <si>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</si>
  <si>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</si>
  <si>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</si>
  <si>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</si>
  <si>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</si>
  <si>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</si>
  <si>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</si>
  <si>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</si>
  <si>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</si>
  <si>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</si>
  <si>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</si>
  <si>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</si>
  <si>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</si>
  <si>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</si>
  <si>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</si>
  <si>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</si>
  <si>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</si>
  <si>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</si>
  <si>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</si>
  <si>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</si>
  <si>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</si>
  <si>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</si>
  <si>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</si>
  <si>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</si>
  <si>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</si>
  <si>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</si>
  <si>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</si>
  <si>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</si>
  <si>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</si>
  <si>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</si>
  <si>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</si>
  <si>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</si>
  <si>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</si>
  <si>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</si>
  <si>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</si>
  <si>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</si>
  <si>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</si>
  <si>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</si>
  <si>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</si>
  <si>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</si>
  <si>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</si>
  <si>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</si>
  <si>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</si>
  <si>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</si>
  <si>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</si>
  <si>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</si>
  <si>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</si>
  <si>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</si>
  <si>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</si>
  <si>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</si>
  <si>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</si>
  <si>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</si>
  <si>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</si>
  <si>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</si>
  <si>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</si>
  <si>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</si>
  <si>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</si>
  <si>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</si>
  <si>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</si>
  <si>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</si>
  <si>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</si>
  <si>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</si>
  <si>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</si>
  <si>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</si>
  <si>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</si>
  <si>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</si>
  <si>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</si>
  <si>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</si>
  <si>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</si>
  <si>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</si>
  <si>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</si>
  <si>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</si>
  <si>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</si>
  <si>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</si>
  <si>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</si>
  <si>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</si>
  <si>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</si>
  <si>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</si>
  <si>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</si>
  <si>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</si>
  <si>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</si>
  <si>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</si>
  <si>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</si>
  <si>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</si>
  <si>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</si>
  <si>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</si>
  <si>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</si>
  <si>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</si>
  <si>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</si>
  <si>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</si>
  <si>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</si>
  <si>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</si>
  <si>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</si>
  <si>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</si>
  <si>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</si>
  <si>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</si>
  <si>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</si>
  <si>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</si>
  <si>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</si>
  <si>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</si>
  <si>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</si>
  <si>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</si>
  <si>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</si>
  <si>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</si>
  <si>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</si>
  <si>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</si>
  <si>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</si>
  <si>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</si>
  <si>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</si>
  <si>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</si>
  <si>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</si>
  <si>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</si>
  <si>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</si>
  <si>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</si>
  <si>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</si>
  <si>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</si>
  <si>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</si>
  <si>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</si>
  <si>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</si>
  <si>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</si>
  <si>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</si>
  <si>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</si>
  <si>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</si>
  <si>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</si>
  <si>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</si>
  <si>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</si>
  <si>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</si>
  <si>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</si>
  <si>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</si>
  <si>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</si>
  <si>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</si>
  <si>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</si>
  <si>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</si>
  <si>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</si>
  <si>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</si>
  <si>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</si>
  <si>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</si>
  <si>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</si>
  <si>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</si>
  <si>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</si>
  <si>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</si>
  <si>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</si>
  <si>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</si>
  <si>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</si>
  <si>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</si>
  <si>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</si>
  <si>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</si>
  <si>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</si>
  <si>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</si>
  <si>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</si>
  <si>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</si>
  <si>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</si>
  <si>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</si>
  <si>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</si>
  <si>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</si>
  <si>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</si>
  <si>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</si>
  <si>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</si>
  <si>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</si>
  <si>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</si>
  <si>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</si>
  <si>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</si>
  <si>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</si>
  <si>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</si>
  <si>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</si>
  <si>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</si>
  <si>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</si>
  <si>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</si>
  <si>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</si>
  <si>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</si>
  <si>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</si>
  <si>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</si>
  <si>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</si>
  <si>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</si>
  <si>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</si>
  <si>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</si>
  <si>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</si>
  <si>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</si>
  <si>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</si>
  <si>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</si>
  <si>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</si>
  <si>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</si>
  <si>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</si>
  <si>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</si>
  <si>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</si>
  <si>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</si>
  <si>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</si>
  <si>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</si>
  <si>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</si>
  <si>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</si>
  <si>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</si>
  <si>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</si>
  <si>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</si>
  <si>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</si>
  <si>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</si>
  <si>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</si>
  <si>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</si>
  <si>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</si>
  <si>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</si>
  <si>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</si>
  <si>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</si>
  <si>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</si>
  <si>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</si>
  <si>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</si>
  <si>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</si>
  <si>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</si>
  <si>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</si>
  <si>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</si>
  <si>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</si>
  <si>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</si>
  <si>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</si>
  <si>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</si>
  <si>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</si>
  <si>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</si>
  <si>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</si>
  <si>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</si>
  <si>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</si>
  <si>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</si>
  <si>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</si>
  <si>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</si>
  <si>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</si>
  <si>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</si>
  <si>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</si>
  <si>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</si>
  <si>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</si>
  <si>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</si>
  <si>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</si>
  <si>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</si>
  <si>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</si>
  <si>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</si>
  <si>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</si>
  <si>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</si>
  <si>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</si>
  <si>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</si>
  <si>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</si>
  <si>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</si>
  <si>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</si>
  <si>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</si>
  <si>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</si>
  <si>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</si>
  <si>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</si>
  <si>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</si>
  <si>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</si>
  <si>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</si>
  <si>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</si>
  <si>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</si>
  <si>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</si>
  <si>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</si>
  <si>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</si>
  <si>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</si>
  <si>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</si>
  <si>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</si>
  <si>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</si>
  <si>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</si>
  <si>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</si>
  <si>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</si>
  <si>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</si>
  <si>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</si>
  <si>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</si>
  <si>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</si>
  <si>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</si>
  <si>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</si>
  <si>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</si>
  <si>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</si>
  <si>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</si>
  <si>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</si>
  <si>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</si>
  <si>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</si>
  <si>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</si>
  <si>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</si>
  <si>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</si>
  <si>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</si>
  <si>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</si>
  <si>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</si>
  <si>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</si>
  <si>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</si>
  <si>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</si>
  <si>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</si>
  <si>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</si>
  <si>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</si>
  <si>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</si>
  <si>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</si>
  <si>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</si>
  <si>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</si>
  <si>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</si>
  <si>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</si>
  <si>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</si>
  <si>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</si>
  <si>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</si>
  <si>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</si>
  <si>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</si>
  <si>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</si>
  <si>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</si>
  <si>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</si>
  <si>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</si>
  <si>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</si>
  <si>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</si>
  <si>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</si>
  <si>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</si>
  <si>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</si>
  <si>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</si>
  <si>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</si>
  <si>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</si>
  <si>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</si>
  <si>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</si>
  <si>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</si>
  <si>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</si>
  <si>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</si>
  <si>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</si>
  <si>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</si>
  <si>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</si>
  <si>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</si>
  <si>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</si>
  <si>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</si>
  <si>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</si>
  <si>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</si>
  <si>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</si>
  <si>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</si>
  <si>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</si>
  <si>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</si>
  <si>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</si>
  <si>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</si>
  <si>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</si>
  <si>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</si>
  <si>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</si>
  <si>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</si>
  <si>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</si>
  <si>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</si>
  <si>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</si>
  <si>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</si>
  <si>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</si>
  <si>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</si>
  <si>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</si>
  <si>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</si>
  <si>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</si>
  <si>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</si>
  <si>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</si>
  <si>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</si>
  <si>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</si>
  <si>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</si>
  <si>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</si>
  <si>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</si>
  <si>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</si>
  <si>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</si>
  <si>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</si>
  <si>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</si>
  <si>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</si>
  <si>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</si>
  <si>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</si>
  <si>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</si>
  <si>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</si>
  <si>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</si>
  <si>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</si>
  <si>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</si>
  <si>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</si>
  <si>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</si>
  <si>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</si>
  <si>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</si>
  <si>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</si>
  <si>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</si>
  <si>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</si>
  <si>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</si>
  <si>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</si>
  <si>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</si>
  <si>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</si>
  <si>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</si>
  <si>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</si>
  <si>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</si>
  <si>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</si>
  <si>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</si>
  <si>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</si>
  <si>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</si>
  <si>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</si>
  <si>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</si>
  <si>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</si>
  <si>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</si>
  <si>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</si>
  <si>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</si>
  <si>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</si>
  <si>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</si>
  <si>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</si>
  <si>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</si>
  <si>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</si>
  <si>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</si>
  <si>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</si>
  <si>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</si>
  <si>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</si>
  <si>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</si>
  <si>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</si>
  <si>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</si>
  <si>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</si>
  <si>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</si>
  <si>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</si>
  <si>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</si>
  <si>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</si>
  <si>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</si>
  <si>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</si>
  <si>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</si>
  <si>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</si>
  <si>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</si>
  <si>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</si>
  <si>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</si>
  <si>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</si>
  <si>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</si>
  <si>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</si>
  <si>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</si>
  <si>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</si>
  <si>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</si>
  <si>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</si>
  <si>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</si>
  <si>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</si>
  <si>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</si>
  <si>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</si>
  <si>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</si>
  <si>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</si>
  <si>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</si>
  <si>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</si>
  <si>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</si>
  <si>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</si>
  <si>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</si>
  <si>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</si>
  <si>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</si>
  <si>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</si>
  <si>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</si>
  <si>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</si>
  <si>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</si>
  <si>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</si>
  <si>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</si>
  <si>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</si>
  <si>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</si>
  <si>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</si>
  <si>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</si>
  <si>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</si>
  <si>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</si>
  <si>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</si>
  <si>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</si>
  <si>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</si>
  <si>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</si>
  <si>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</si>
  <si>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</si>
  <si>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</si>
  <si>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</si>
  <si>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</si>
  <si>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</si>
  <si>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</si>
  <si>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</si>
  <si>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</si>
  <si>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</si>
  <si>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</si>
  <si>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</si>
  <si>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</si>
  <si>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</si>
  <si>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</si>
  <si>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</si>
  <si>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</si>
  <si>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</si>
  <si>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</si>
  <si>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</si>
  <si>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</si>
  <si>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</si>
  <si>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</si>
  <si>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</si>
  <si>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</si>
  <si>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</si>
  <si>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</si>
  <si>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</si>
  <si>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</si>
  <si>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</si>
  <si>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</si>
  <si>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</si>
  <si>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</si>
  <si>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</si>
  <si>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</si>
  <si>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</si>
  <si>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</si>
  <si>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</si>
  <si>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</si>
  <si>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</si>
  <si>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</si>
  <si>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</si>
  <si>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</si>
  <si>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</si>
  <si>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</si>
  <si>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</si>
  <si>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</si>
  <si>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</si>
  <si>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</si>
  <si>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</si>
  <si>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</si>
  <si>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</si>
  <si>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</si>
  <si>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</si>
  <si>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</si>
  <si>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</si>
  <si>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</si>
  <si>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</si>
  <si>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</si>
  <si>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</si>
  <si>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</si>
  <si>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</si>
  <si>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</si>
  <si>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</si>
  <si>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</si>
  <si>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</si>
  <si>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</si>
  <si>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</si>
  <si>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</si>
  <si>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</si>
  <si>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</si>
  <si>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</si>
  <si>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</si>
  <si>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</si>
  <si>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</si>
  <si>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</si>
  <si>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</si>
  <si>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</si>
  <si>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</si>
  <si>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</si>
  <si>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</si>
  <si>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</si>
  <si>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</si>
  <si>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</si>
  <si>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</si>
  <si>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</si>
  <si>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</si>
  <si>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</si>
  <si>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</si>
  <si>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</si>
  <si>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</si>
  <si>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</si>
  <si>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</si>
  <si>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</si>
  <si>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</si>
  <si>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</si>
  <si>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</si>
  <si>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</si>
  <si>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</si>
  <si>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</si>
  <si>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</si>
  <si>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</si>
  <si>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</si>
  <si>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</si>
  <si>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</si>
  <si>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</si>
  <si>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</si>
  <si>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</si>
  <si>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</si>
  <si>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</si>
  <si>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</si>
  <si>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</si>
  <si>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</si>
  <si>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</si>
  <si>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</si>
  <si>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</si>
  <si>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</si>
  <si>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</si>
  <si>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</si>
  <si>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</si>
  <si>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</si>
  <si>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</si>
  <si>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</si>
  <si>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</si>
  <si>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</si>
  <si>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</si>
  <si>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</si>
  <si>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</si>
  <si>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</si>
  <si>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</si>
  <si>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</si>
  <si>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</si>
  <si>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</si>
  <si>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</si>
  <si>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</si>
  <si>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</si>
  <si>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</si>
  <si>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</si>
  <si>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</si>
  <si>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</si>
  <si>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</si>
  <si>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</si>
  <si>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</si>
  <si>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</si>
  <si>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</si>
  <si>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</si>
  <si>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</si>
  <si>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</si>
  <si>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</si>
  <si>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</si>
  <si>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</si>
  <si>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</si>
  <si>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</si>
  <si>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</si>
  <si>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</si>
  <si>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</si>
  <si>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</si>
  <si>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</si>
  <si>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</si>
  <si>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</si>
  <si>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</si>
  <si>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</si>
  <si>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</si>
  <si>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</si>
  <si>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</si>
  <si>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</si>
  <si>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</si>
  <si>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</si>
  <si>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</si>
  <si>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</si>
  <si>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</si>
  <si>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</si>
  <si>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</si>
  <si>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</si>
  <si>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</si>
  <si>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</si>
  <si>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</si>
  <si>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</si>
  <si>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</si>
  <si>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</si>
  <si>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</si>
  <si>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</si>
  <si>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</si>
  <si>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</si>
  <si>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</si>
  <si>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</si>
  <si>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</si>
  <si>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</si>
  <si>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</si>
  <si>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</si>
  <si>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</si>
  <si>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</si>
  <si>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</si>
  <si>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</si>
  <si>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</si>
  <si>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</si>
  <si>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</si>
  <si>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</si>
  <si>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</si>
  <si>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</si>
  <si>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</si>
  <si>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</si>
  <si>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</si>
  <si>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</si>
  <si>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</si>
  <si>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</si>
  <si>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</si>
  <si>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</si>
  <si>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</si>
  <si>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</si>
  <si>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</si>
  <si>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</si>
  <si>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</si>
  <si>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</si>
  <si>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</si>
  <si>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</si>
  <si>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</si>
  <si>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</si>
  <si>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</si>
  <si>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</si>
  <si>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</si>
  <si>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</si>
  <si>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</si>
  <si>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</si>
  <si>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</si>
  <si>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</si>
  <si>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</si>
  <si>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</si>
  <si>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</si>
  <si>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</si>
  <si>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</si>
  <si>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</si>
  <si>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</si>
  <si>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</si>
  <si>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</si>
  <si>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</si>
  <si>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</si>
  <si>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</si>
  <si>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</si>
  <si>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</si>
  <si>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</si>
  <si>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</si>
  <si>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</si>
  <si>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</si>
  <si>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</si>
  <si>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</si>
  <si>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</si>
  <si>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</si>
  <si>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</si>
  <si>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</si>
  <si>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</si>
  <si>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</si>
  <si>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</si>
  <si>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</si>
  <si>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</si>
  <si>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</si>
  <si>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</si>
  <si>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</si>
  <si>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</si>
  <si>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</si>
  <si>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</si>
  <si>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</si>
  <si>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</si>
  <si>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</si>
  <si>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</si>
  <si>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</si>
  <si>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</si>
  <si>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</si>
  <si>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</si>
  <si>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</si>
  <si>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</si>
  <si>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</si>
  <si>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</si>
  <si>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</si>
  <si>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</si>
  <si>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</si>
  <si>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</si>
  <si>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</si>
  <si>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</si>
  <si>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</si>
  <si>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</si>
  <si>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</si>
  <si>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</si>
  <si>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</si>
  <si>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</si>
  <si>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</si>
  <si>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</si>
  <si>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</si>
  <si>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</si>
  <si>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</si>
  <si>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</si>
  <si>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</si>
  <si>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</si>
  <si>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</si>
  <si>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</si>
  <si>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</si>
  <si>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</si>
  <si>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</si>
  <si>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</si>
  <si>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</si>
  <si>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</si>
  <si>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</si>
  <si>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</si>
  <si>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</si>
  <si>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</si>
  <si>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</si>
  <si>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</si>
  <si>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</si>
  <si>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</si>
  <si>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</si>
  <si>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</si>
  <si>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</si>
  <si>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</si>
  <si>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</si>
  <si>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</si>
  <si>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</si>
  <si>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</si>
  <si>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</si>
  <si>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</si>
  <si>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</si>
  <si>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</si>
  <si>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</si>
  <si>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</si>
  <si>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</si>
  <si>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</si>
  <si>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</si>
  <si>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</si>
  <si>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</si>
  <si>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</si>
  <si>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</si>
  <si>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</si>
  <si>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</si>
  <si>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</si>
  <si>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</si>
  <si>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</si>
  <si>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</si>
  <si>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</si>
  <si>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</si>
  <si>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</si>
  <si>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</si>
  <si>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</si>
  <si>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</si>
  <si>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</si>
  <si>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</si>
  <si>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</si>
  <si>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</si>
  <si>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</si>
  <si>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</si>
  <si>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</si>
  <si>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</si>
  <si>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</si>
  <si>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</si>
  <si>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</si>
  <si>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</si>
  <si>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</si>
  <si>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</si>
  <si>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</si>
  <si>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</si>
  <si>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</si>
  <si>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</si>
  <si>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</si>
  <si>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</si>
  <si>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</si>
  <si>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</si>
  <si>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</si>
  <si>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</si>
  <si>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</si>
  <si>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</si>
  <si>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</si>
  <si>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</si>
  <si>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</si>
  <si>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</si>
  <si>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</si>
  <si>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</si>
  <si>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</si>
  <si>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</si>
  <si>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</si>
  <si>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</si>
  <si>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</si>
  <si>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</si>
  <si>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</si>
  <si>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</si>
  <si>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</si>
  <si>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</si>
  <si>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</si>
  <si>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</si>
  <si>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</si>
  <si>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</si>
  <si>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</si>
  <si>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</si>
  <si>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</si>
  <si>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</si>
  <si>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</si>
  <si>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</si>
  <si>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</si>
  <si>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</si>
  <si>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</si>
  <si>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</si>
  <si>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</si>
  <si>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</si>
  <si>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</si>
  <si>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</si>
  <si>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</si>
  <si>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</si>
  <si>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</si>
  <si>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</si>
  <si>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</si>
  <si>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</si>
  <si>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</si>
  <si>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</si>
  <si>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</si>
  <si>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</si>
  <si>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</si>
  <si>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</si>
  <si>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</si>
  <si>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</si>
  <si>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</si>
  <si>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</si>
  <si>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</si>
  <si>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</si>
  <si>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</si>
  <si>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</si>
  <si>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</si>
  <si>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</si>
  <si>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</si>
  <si>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</si>
  <si>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</si>
  <si>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</si>
  <si>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</si>
  <si>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</si>
  <si>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</si>
  <si>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</si>
  <si>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</si>
  <si>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</si>
  <si>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</si>
  <si>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</si>
  <si>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</si>
  <si>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</si>
  <si>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</si>
  <si>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</si>
  <si>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</si>
  <si>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</si>
  <si>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</si>
  <si>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</si>
  <si>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</si>
  <si>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</si>
  <si>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</si>
  <si>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</si>
  <si>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</si>
  <si>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</si>
  <si>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</si>
  <si>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</si>
  <si>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</si>
  <si>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</si>
  <si>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</si>
  <si>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</si>
  <si>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</si>
  <si>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</si>
  <si>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</si>
  <si>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</si>
  <si>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</si>
  <si>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</si>
  <si>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</si>
  <si>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</si>
  <si>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</si>
  <si>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</si>
  <si>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</si>
  <si>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</si>
  <si>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</si>
  <si>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</si>
  <si>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</si>
  <si>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</si>
  <si>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</si>
  <si>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</si>
  <si>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</si>
  <si>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</si>
  <si>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</si>
  <si>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</si>
  <si>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</si>
  <si>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</si>
  <si>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</si>
  <si>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</si>
  <si>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</si>
  <si>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</si>
  <si>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</si>
  <si>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</si>
  <si>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</si>
  <si>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</si>
  <si>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</si>
  <si>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</si>
  <si>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</si>
  <si>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</si>
  <si>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</si>
  <si>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</si>
  <si>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</si>
  <si>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</si>
  <si>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</si>
  <si>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</si>
  <si>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</si>
  <si>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</si>
  <si>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</si>
  <si>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</si>
  <si>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</si>
  <si>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</si>
  <si>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</si>
  <si>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</si>
  <si>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</si>
  <si>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</si>
  <si>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</si>
  <si>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</si>
  <si>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</si>
  <si>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</si>
  <si>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</si>
  <si>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</si>
  <si>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</si>
  <si>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</si>
  <si>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</si>
  <si>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</si>
  <si>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</si>
  <si>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</si>
  <si>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</si>
  <si>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</si>
  <si>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</si>
  <si>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</si>
  <si>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</si>
  <si>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</si>
  <si>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</si>
  <si>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</si>
  <si>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</si>
  <si>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</si>
  <si>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</si>
  <si>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</si>
  <si>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</si>
  <si>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</si>
  <si>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</si>
  <si>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</si>
  <si>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</si>
  <si>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</si>
  <si>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</si>
  <si>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</si>
  <si>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</si>
  <si>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</si>
  <si>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</si>
  <si>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</si>
  <si>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</si>
  <si>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</si>
  <si>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</si>
  <si>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</si>
  <si>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</si>
  <si>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</si>
  <si>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</si>
  <si>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</si>
  <si>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</si>
  <si>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</si>
  <si>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</si>
  <si>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</si>
  <si>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</si>
  <si>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</si>
  <si>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</si>
  <si>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</si>
  <si>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</si>
  <si>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</si>
  <si>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</si>
  <si>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</si>
  <si>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</si>
  <si>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</si>
  <si>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</si>
  <si>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</si>
  <si>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</si>
  <si>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</si>
  <si>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</si>
  <si>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</si>
  <si>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</si>
  <si>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</si>
  <si>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</si>
  <si>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</si>
  <si>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</si>
  <si>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</si>
  <si>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</si>
  <si>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</si>
  <si>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</si>
  <si>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</si>
  <si>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</si>
  <si>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</si>
  <si>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</si>
  <si>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</si>
  <si>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</si>
  <si>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</si>
  <si>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</si>
  <si>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</si>
  <si>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</si>
  <si>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</si>
  <si>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</si>
  <si>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</si>
  <si>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</si>
  <si>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</si>
  <si>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</si>
  <si>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</si>
  <si>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</si>
  <si>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</si>
  <si>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</si>
  <si>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</si>
  <si>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</si>
  <si>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</si>
  <si>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</si>
  <si>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</si>
  <si>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</si>
  <si>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</si>
  <si>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</si>
  <si>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</si>
  <si>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</si>
  <si>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</si>
  <si>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</si>
  <si>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</si>
  <si>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</si>
  <si>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</si>
  <si>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</si>
  <si>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</si>
  <si>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</si>
  <si>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</si>
  <si>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</si>
  <si>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</si>
  <si>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</si>
  <si>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</si>
  <si>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</si>
  <si>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</si>
  <si>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</si>
  <si>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</si>
  <si>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</si>
  <si>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</si>
  <si>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</si>
  <si>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</si>
  <si>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</si>
  <si>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</si>
  <si>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</si>
  <si>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</si>
  <si>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</si>
  <si>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</si>
  <si>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</si>
  <si>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</si>
  <si>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</si>
  <si>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</si>
  <si>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</si>
  <si>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</si>
  <si>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</si>
  <si>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</si>
  <si>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</si>
  <si>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</si>
  <si>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</si>
  <si>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</si>
  <si>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</si>
  <si>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</si>
  <si>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</si>
  <si>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</si>
  <si>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</si>
  <si>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</si>
  <si>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</si>
  <si>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</si>
  <si>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</si>
  <si>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</si>
  <si>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</si>
  <si>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</si>
  <si>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</si>
  <si>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</si>
  <si>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</si>
  <si>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</si>
  <si>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</si>
  <si>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</si>
  <si>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</si>
  <si>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</si>
  <si>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</si>
  <si>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</si>
  <si>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</si>
  <si>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</si>
  <si>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</si>
  <si>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</si>
  <si>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</si>
  <si>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</si>
  <si>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</si>
  <si>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</si>
  <si>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</si>
  <si>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</si>
  <si>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</si>
  <si>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</si>
  <si>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</si>
  <si>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</si>
  <si>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</si>
  <si>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</si>
  <si>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</si>
  <si>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</si>
  <si>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</si>
  <si>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</si>
  <si>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</si>
  <si>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</si>
  <si>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</si>
  <si>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</si>
  <si>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</si>
  <si>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</si>
  <si>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</si>
  <si>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</si>
  <si>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</si>
  <si>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</si>
  <si>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</si>
  <si>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</si>
  <si>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</si>
  <si>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</si>
  <si>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</si>
  <si>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</si>
  <si>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</si>
  <si>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</si>
  <si>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</si>
  <si>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</si>
  <si>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</si>
  <si>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</si>
  <si>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</si>
  <si>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</si>
  <si>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</si>
  <si>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</si>
  <si>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</si>
  <si>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</si>
  <si>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</si>
  <si>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</si>
  <si>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</si>
  <si>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</si>
  <si>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</si>
  <si>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</si>
  <si>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</si>
  <si>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</si>
  <si>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</si>
  <si>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</si>
  <si>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</si>
  <si>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</si>
  <si>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</si>
  <si>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</si>
  <si>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</si>
  <si>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</si>
  <si>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</si>
  <si>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</si>
  <si>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</si>
  <si>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</si>
  <si>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</si>
  <si>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</si>
  <si>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</si>
  <si>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</si>
  <si>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</si>
  <si>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</si>
  <si>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</si>
  <si>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</si>
  <si>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</si>
  <si>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</si>
  <si>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</si>
  <si>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</si>
  <si>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</si>
  <si>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</si>
  <si>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</si>
  <si>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</si>
  <si>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</si>
  <si>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</si>
  <si>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</si>
  <si>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</si>
  <si>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</si>
  <si>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</si>
  <si>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</si>
  <si>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</si>
  <si>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</si>
  <si>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</si>
  <si>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</si>
  <si>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</si>
  <si>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</si>
  <si>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</si>
  <si>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</si>
  <si>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</si>
  <si>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</si>
  <si>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</si>
  <si>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</si>
  <si>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</si>
  <si>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</si>
  <si>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</si>
  <si>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</si>
  <si>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</si>
  <si>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</si>
  <si>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</si>
  <si>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</si>
  <si>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</si>
  <si>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</si>
  <si>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</si>
  <si>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</si>
  <si>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</si>
  <si>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</si>
  <si>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</si>
  <si>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</si>
  <si>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</si>
  <si>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</si>
  <si>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</si>
  <si>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</si>
  <si>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</si>
  <si>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</si>
  <si>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</si>
  <si>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</si>
  <si>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</si>
  <si>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</si>
  <si>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</si>
  <si>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</si>
  <si>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</si>
  <si>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</si>
  <si>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</si>
  <si>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</si>
  <si>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</si>
  <si>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</si>
  <si>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</si>
  <si>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</si>
  <si>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</si>
  <si>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</si>
  <si>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</si>
  <si>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</si>
  <si>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</si>
  <si>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</si>
  <si>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</si>
  <si>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</si>
  <si>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</si>
  <si>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</si>
  <si>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</si>
  <si>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</si>
  <si>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</si>
  <si>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</si>
  <si>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</si>
  <si>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</si>
  <si>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</si>
  <si>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</si>
  <si>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</si>
  <si>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</si>
  <si>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</si>
  <si>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</si>
  <si>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</si>
  <si>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</si>
  <si>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</si>
  <si>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</si>
  <si>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</si>
  <si>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</si>
  <si>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</si>
  <si>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</si>
  <si>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</si>
  <si>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</si>
  <si>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</si>
  <si>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</si>
  <si>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</si>
  <si>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</si>
  <si>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</si>
  <si>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</si>
  <si>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</si>
  <si>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</si>
  <si>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</si>
  <si>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</si>
  <si>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</si>
  <si>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</si>
  <si>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</si>
  <si>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</si>
  <si>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</si>
  <si>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</si>
  <si>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</si>
  <si>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</si>
  <si>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</si>
  <si>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</si>
  <si>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</si>
  <si>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</si>
  <si>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</si>
  <si>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</si>
  <si>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</si>
  <si>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</si>
  <si>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</si>
  <si>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</si>
  <si>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</si>
  <si>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</si>
  <si>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</si>
  <si>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</si>
  <si>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</si>
  <si>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</si>
  <si>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</si>
  <si>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</si>
  <si>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</si>
  <si>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</si>
  <si>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</si>
  <si>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</si>
  <si>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</si>
  <si>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</si>
  <si>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</si>
  <si>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</si>
  <si>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</si>
  <si>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</si>
  <si>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</si>
  <si>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</si>
  <si>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</si>
  <si>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</si>
  <si>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</si>
  <si>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</si>
  <si>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</si>
  <si>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</si>
  <si>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</si>
  <si>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</si>
  <si>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</si>
  <si>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</si>
  <si>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</si>
  <si>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</si>
  <si>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</si>
  <si>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</si>
  <si>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</si>
  <si>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</si>
  <si>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</si>
  <si>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</si>
  <si>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</si>
  <si>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</si>
  <si>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</si>
  <si>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</si>
  <si>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</si>
  <si>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</si>
  <si>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</si>
  <si>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</si>
  <si>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</si>
  <si>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</si>
  <si>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</si>
  <si>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</si>
  <si>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</si>
  <si>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</si>
  <si>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</si>
  <si>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</si>
  <si>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</si>
  <si>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</si>
  <si>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</si>
  <si>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</si>
  <si>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</si>
  <si>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</si>
  <si>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</si>
  <si>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</si>
  <si>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</si>
  <si>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</si>
  <si>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</si>
  <si>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</si>
  <si>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</si>
  <si>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</si>
  <si>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</si>
  <si>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</si>
  <si>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</si>
  <si>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</si>
  <si>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</si>
  <si>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</si>
  <si>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</si>
  <si>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</si>
  <si>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</si>
  <si>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</si>
  <si>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</si>
  <si>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</si>
  <si>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</si>
  <si>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</si>
  <si>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</si>
  <si>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</si>
  <si>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</si>
  <si>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</si>
  <si>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</si>
  <si>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</si>
  <si>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</si>
  <si>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</si>
  <si>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</si>
  <si>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</si>
  <si>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</si>
  <si>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</si>
  <si>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</si>
  <si>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</si>
  <si>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</si>
  <si>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</si>
  <si>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</si>
  <si>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</si>
  <si>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</si>
  <si>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</si>
  <si>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</si>
  <si>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</si>
  <si>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</si>
  <si>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</si>
  <si>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</si>
  <si>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</si>
  <si>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</si>
  <si>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</si>
  <si>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</si>
  <si>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</si>
  <si>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</si>
  <si>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</si>
  <si>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</si>
  <si>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</si>
  <si>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</si>
  <si>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</si>
  <si>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</si>
  <si>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</si>
  <si>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</si>
  <si>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</si>
  <si>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</si>
  <si>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</si>
  <si>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</si>
  <si>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</si>
  <si>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</si>
  <si>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</si>
  <si>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</si>
  <si>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</si>
  <si>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</si>
  <si>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</si>
  <si>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</si>
  <si>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</si>
  <si>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</si>
  <si>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</si>
  <si>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</si>
  <si>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</si>
  <si>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</si>
  <si>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</si>
  <si>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</si>
  <si>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</si>
  <si>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</si>
  <si>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</si>
  <si>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</si>
  <si>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</si>
  <si>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</si>
  <si>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</si>
  <si>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</si>
  <si>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</si>
  <si>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</si>
  <si>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</si>
  <si>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</si>
  <si>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</si>
  <si>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</si>
  <si>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</si>
  <si>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</si>
  <si>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</si>
  <si>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</si>
  <si>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</si>
  <si>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</si>
  <si>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</si>
  <si>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</si>
  <si>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</si>
  <si>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</si>
  <si>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</si>
  <si>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</si>
  <si>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</si>
  <si>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</si>
  <si>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</si>
  <si>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</si>
  <si>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</si>
  <si>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</si>
  <si>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</si>
  <si>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</si>
  <si>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</si>
  <si>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</si>
  <si>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</si>
  <si>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</si>
  <si>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</si>
  <si>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</si>
  <si>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</si>
  <si>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</si>
  <si>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</si>
  <si>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</si>
  <si>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</si>
  <si>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</si>
  <si>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</si>
  <si>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</si>
  <si>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</si>
  <si>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</si>
  <si>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</si>
  <si>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</si>
  <si>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</si>
  <si>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</si>
  <si>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</si>
  <si>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</si>
  <si>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</si>
  <si>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</si>
  <si>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</si>
  <si>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</si>
  <si>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</si>
  <si>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</si>
  <si>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</si>
  <si>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</si>
  <si>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</si>
  <si>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</si>
  <si>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</si>
  <si>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</si>
  <si>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</si>
  <si>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</si>
  <si>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</si>
  <si>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</si>
  <si>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</si>
  <si>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</si>
  <si>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</si>
  <si>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</si>
  <si>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</si>
  <si>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</si>
  <si>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</si>
  <si>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</si>
  <si>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</si>
  <si>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</si>
  <si>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</si>
  <si>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</si>
  <si>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</si>
  <si>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</si>
  <si>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</si>
  <si>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</si>
  <si>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</si>
  <si>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</si>
  <si>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</si>
  <si>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</si>
  <si>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</si>
  <si>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</si>
  <si>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</si>
  <si>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</si>
  <si>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</si>
  <si>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</si>
  <si>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</si>
  <si>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</si>
  <si>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</si>
  <si>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</si>
  <si>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</si>
  <si>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</si>
  <si>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</si>
  <si>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</si>
  <si>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</si>
  <si>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</si>
  <si>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</si>
  <si>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</si>
  <si>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</si>
  <si>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</si>
  <si>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</si>
  <si>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</si>
  <si>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</si>
  <si>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</si>
  <si>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</si>
  <si>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</si>
  <si>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</si>
  <si>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</si>
  <si>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</si>
  <si>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</si>
  <si>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</si>
  <si>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</si>
  <si>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</si>
  <si>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</si>
  <si>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</si>
  <si>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</si>
  <si>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</si>
  <si>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</si>
  <si>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</si>
  <si>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</si>
  <si>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</si>
  <si>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</si>
  <si>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</si>
  <si>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</si>
  <si>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</si>
  <si>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</si>
  <si>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</si>
  <si>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</si>
  <si>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</si>
  <si>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</si>
  <si>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</si>
  <si>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</si>
  <si>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</si>
  <si>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</si>
  <si>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</si>
  <si>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</si>
  <si>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</si>
  <si>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</si>
  <si>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</si>
  <si>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</si>
  <si>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</si>
  <si>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</si>
  <si>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</si>
  <si>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</si>
  <si>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</si>
  <si>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</si>
  <si>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</si>
  <si>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</si>
  <si>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</si>
  <si>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</si>
  <si>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</si>
  <si>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</si>
  <si>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</si>
  <si>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</si>
  <si>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</si>
  <si>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</si>
  <si>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</si>
  <si>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</si>
  <si>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</si>
  <si>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</si>
  <si>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</si>
  <si>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</si>
  <si>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</si>
  <si>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</si>
  <si>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</si>
  <si>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</si>
  <si>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</si>
  <si>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</si>
  <si>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</si>
  <si>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</si>
  <si>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</si>
  <si>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</si>
  <si>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</si>
  <si>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</si>
  <si>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</si>
  <si>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</si>
  <si>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</si>
  <si>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</si>
  <si>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</si>
  <si>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</si>
  <si>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</si>
  <si>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</si>
  <si>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</si>
  <si>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</si>
  <si>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</si>
  <si>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</si>
  <si>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</si>
  <si>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</si>
  <si>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</si>
  <si>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</si>
  <si>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</si>
  <si>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</si>
  <si>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</si>
  <si>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</si>
  <si>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</si>
  <si>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</si>
  <si>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</si>
  <si>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</si>
  <si>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</si>
  <si>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</si>
  <si>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</si>
  <si>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</si>
  <si>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</si>
  <si>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</si>
  <si>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</si>
  <si>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</si>
  <si>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</si>
  <si>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</si>
  <si>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</si>
  <si>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</si>
  <si>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</si>
  <si>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</si>
  <si>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</si>
  <si>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</si>
  <si>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</si>
  <si>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</si>
  <si>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</si>
  <si>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</si>
  <si>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</si>
  <si>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</si>
  <si>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</si>
  <si>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</si>
  <si>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</si>
  <si>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</si>
  <si>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</si>
  <si>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</si>
  <si>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</si>
  <si>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</si>
  <si>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</si>
  <si>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</si>
  <si>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</si>
  <si>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</si>
  <si>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</si>
  <si>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</si>
  <si>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</si>
  <si>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</si>
  <si>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</si>
  <si>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</si>
  <si>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</si>
  <si>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</si>
  <si>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</si>
  <si>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</si>
  <si>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</si>
  <si>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</si>
  <si>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</si>
  <si>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</si>
  <si>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</si>
  <si>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</si>
  <si>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</si>
  <si>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</si>
  <si>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</si>
  <si>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</si>
  <si>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</si>
  <si>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</si>
  <si>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</si>
  <si>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</si>
  <si>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</si>
  <si>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</si>
  <si>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</si>
  <si>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</si>
  <si>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</si>
  <si>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</si>
  <si>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</si>
  <si>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</si>
  <si>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</si>
  <si>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</si>
  <si>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</si>
  <si>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</si>
  <si>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</si>
  <si>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</si>
  <si>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</si>
  <si>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</si>
  <si>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</si>
  <si>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</si>
  <si>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</si>
  <si>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</si>
  <si>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</si>
  <si>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</si>
  <si>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</si>
  <si>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</si>
  <si>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</si>
  <si>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</si>
  <si>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</si>
  <si>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</si>
  <si>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</si>
  <si>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</si>
  <si>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</si>
  <si>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</si>
  <si>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</si>
  <si>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</si>
  <si>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</si>
  <si>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</si>
  <si>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</si>
  <si>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</si>
  <si>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</si>
  <si>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</si>
  <si>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</si>
  <si>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</si>
  <si>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</si>
  <si>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</si>
  <si>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</si>
  <si>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</si>
  <si>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</si>
  <si>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</si>
  <si>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</si>
  <si>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</si>
  <si>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</si>
  <si>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</si>
  <si>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</si>
  <si>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</si>
  <si>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</si>
  <si>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</si>
  <si>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</si>
  <si>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</si>
  <si>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</si>
  <si>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</si>
  <si>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</si>
  <si>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</si>
  <si>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</si>
  <si>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</si>
  <si>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</si>
  <si>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</si>
  <si>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</si>
  <si>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</si>
  <si>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</si>
  <si>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</si>
  <si>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</si>
  <si>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</si>
  <si>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</si>
  <si>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</si>
  <si>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</si>
  <si>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</si>
  <si>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</si>
  <si>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</si>
  <si>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</si>
  <si>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</si>
  <si>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</si>
  <si>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</si>
  <si>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</si>
  <si>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</si>
  <si>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</si>
  <si>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</si>
  <si>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</si>
  <si>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</si>
  <si>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</si>
  <si>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</si>
  <si>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</si>
  <si>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</si>
  <si>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</si>
  <si>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</si>
  <si>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</si>
  <si>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</si>
  <si>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</si>
  <si>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</si>
  <si>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</si>
  <si>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</si>
  <si>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</si>
  <si>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</si>
  <si>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</si>
  <si>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</si>
  <si>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</si>
  <si>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</si>
  <si>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</si>
  <si>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</si>
  <si>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</si>
  <si>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</si>
  <si>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</si>
  <si>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</si>
  <si>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</si>
  <si>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</si>
  <si>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</si>
  <si>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</si>
  <si>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</si>
  <si>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</si>
  <si>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</si>
  <si>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</si>
  <si>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</si>
  <si>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</si>
  <si>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</si>
  <si>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</si>
  <si>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</si>
  <si>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</si>
  <si>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</si>
  <si>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</si>
  <si>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</si>
  <si>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</si>
  <si>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</si>
  <si>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</si>
  <si>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</si>
  <si>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</si>
  <si>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</si>
  <si>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</si>
  <si>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</si>
  <si>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</si>
  <si>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</si>
  <si>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</si>
  <si>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</si>
  <si>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</si>
  <si>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</si>
  <si>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</si>
  <si>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</si>
  <si>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</si>
  <si>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</si>
  <si>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</si>
  <si>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</si>
  <si>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</si>
  <si>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</si>
  <si>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</si>
  <si>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</si>
  <si>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</si>
  <si>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</si>
  <si>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</si>
  <si>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</si>
  <si>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</si>
  <si>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</si>
  <si>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</si>
  <si>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</si>
  <si>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</si>
  <si>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</si>
  <si>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</si>
  <si>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</si>
  <si>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</si>
  <si>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</si>
  <si>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</si>
  <si>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</si>
  <si>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</si>
  <si>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</si>
  <si>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</si>
  <si>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</si>
  <si>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</si>
  <si>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</si>
  <si>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</si>
  <si>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</si>
  <si>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</si>
  <si>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</si>
  <si>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</si>
  <si>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</si>
  <si>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</si>
  <si>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</si>
  <si>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</si>
  <si>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</si>
  <si>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</si>
  <si>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</si>
  <si>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</si>
  <si>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</si>
  <si>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</si>
  <si>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</si>
  <si>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</si>
  <si>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</si>
  <si>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</si>
  <si>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</si>
  <si>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</si>
  <si>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</si>
  <si>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</si>
  <si>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</si>
  <si>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</si>
  <si>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</si>
  <si>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</si>
  <si>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</si>
  <si>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</si>
  <si>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</si>
  <si>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</si>
  <si>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</si>
  <si>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</si>
  <si>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</si>
  <si>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</si>
  <si>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</si>
  <si>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</si>
  <si>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</si>
  <si>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</si>
  <si>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</si>
  <si>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</si>
  <si>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</si>
  <si>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</si>
  <si>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</si>
  <si>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</si>
  <si>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</si>
  <si>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</si>
  <si>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</si>
  <si>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</si>
  <si>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</si>
  <si>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</si>
  <si>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</si>
  <si>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</si>
  <si>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</si>
  <si>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</si>
  <si>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</si>
  <si>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</si>
  <si>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</si>
  <si>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</si>
  <si>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</si>
  <si>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</si>
  <si>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</si>
  <si>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</si>
  <si>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</si>
  <si>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</si>
  <si>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</si>
  <si>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</si>
  <si>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</si>
  <si>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</si>
  <si>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</si>
  <si>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</si>
  <si>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</si>
  <si>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</si>
  <si>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</si>
  <si>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</si>
  <si>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</si>
  <si>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</si>
  <si>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</si>
  <si>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</si>
  <si>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</si>
  <si>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</si>
  <si>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</si>
  <si>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</si>
  <si>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</si>
  <si>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</si>
  <si>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</si>
  <si>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</si>
  <si>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</si>
  <si>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</si>
  <si>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</si>
  <si>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</si>
  <si>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</si>
  <si>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</si>
  <si>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</si>
  <si>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</si>
  <si>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</si>
  <si>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</si>
  <si>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</si>
  <si>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</si>
  <si>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</si>
  <si>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</si>
  <si>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</si>
  <si>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</si>
  <si>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</si>
  <si>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</si>
  <si>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</si>
  <si>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</si>
  <si>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</si>
  <si>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</si>
  <si>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</si>
  <si>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</si>
  <si>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</si>
  <si>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</si>
  <si>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</si>
  <si>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</si>
  <si>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</si>
  <si>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</si>
  <si>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</si>
  <si>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</si>
  <si>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</si>
  <si>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</si>
  <si>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</si>
  <si>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</si>
  <si>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</si>
  <si>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</si>
  <si>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</si>
  <si>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</si>
  <si>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</si>
  <si>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</si>
  <si>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</si>
  <si>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</si>
  <si>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</si>
  <si>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</si>
  <si>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</si>
  <si>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</si>
  <si>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</si>
  <si>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</si>
  <si>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</si>
  <si>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</si>
  <si>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</si>
  <si>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</si>
  <si>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</si>
  <si>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</si>
  <si>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</si>
  <si>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</si>
  <si>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</si>
  <si>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</si>
  <si>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</si>
  <si>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</si>
  <si>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</si>
  <si>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</si>
  <si>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</si>
  <si>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</si>
  <si>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</si>
  <si>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</si>
  <si>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</si>
  <si>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</si>
  <si>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</si>
  <si>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</si>
  <si>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</si>
  <si>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</si>
  <si>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</si>
  <si>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</si>
  <si>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</si>
  <si>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</si>
  <si>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</si>
  <si>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</si>
  <si>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</si>
  <si>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</si>
  <si>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</si>
  <si>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</si>
  <si>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</si>
  <si>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</si>
  <si>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</si>
  <si>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</si>
  <si>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</si>
  <si>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</si>
  <si>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</si>
  <si>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</si>
  <si>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</si>
  <si>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</si>
  <si>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</si>
  <si>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</si>
  <si>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</si>
  <si>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</si>
  <si>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</si>
  <si>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</si>
  <si>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</si>
  <si>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</si>
  <si>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</si>
  <si>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</si>
  <si>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</si>
  <si>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</si>
  <si>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</si>
  <si>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</si>
  <si>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</si>
  <si>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</si>
  <si>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</si>
  <si>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</si>
  <si>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</si>
  <si>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</si>
  <si>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</si>
  <si>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</si>
  <si>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</si>
  <si>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</si>
  <si>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</si>
  <si>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</si>
  <si>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</si>
  <si>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</si>
  <si>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</si>
  <si>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</si>
  <si>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</si>
  <si>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</si>
  <si>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</si>
  <si>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</si>
  <si>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</si>
  <si>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</si>
  <si>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</si>
  <si>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</si>
  <si>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</si>
  <si>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</si>
  <si>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</si>
  <si>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</si>
  <si>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</si>
  <si>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</si>
  <si>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</si>
  <si>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</si>
  <si>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</si>
  <si>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</si>
  <si>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</si>
  <si>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</si>
  <si>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</si>
  <si>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</si>
  <si>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</si>
  <si>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</si>
  <si>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</si>
  <si>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</si>
  <si>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</si>
  <si>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</si>
  <si>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</si>
  <si>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</si>
  <si>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</si>
  <si>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</si>
  <si>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</si>
  <si>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</si>
  <si>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</si>
  <si>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</si>
  <si>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</si>
  <si>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</si>
  <si>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</si>
  <si>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</si>
  <si>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</si>
  <si>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</si>
  <si>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</si>
  <si>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</si>
  <si>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</si>
  <si>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</si>
  <si>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</si>
  <si>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</si>
  <si>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</si>
  <si>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</si>
  <si>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</si>
  <si>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</si>
  <si>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</si>
  <si>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</si>
  <si>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</si>
  <si>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</si>
  <si>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</si>
  <si>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</si>
  <si>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</si>
  <si>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</si>
  <si>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</si>
  <si>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</si>
  <si>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</si>
  <si>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</si>
  <si>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</si>
  <si>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</si>
  <si>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</si>
  <si>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</si>
  <si>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</si>
  <si>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</si>
  <si>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</si>
  <si>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</si>
  <si>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</si>
  <si>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</si>
  <si>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</si>
  <si>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</si>
  <si>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</si>
  <si>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</si>
  <si>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</si>
  <si>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</si>
  <si>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</si>
  <si>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</si>
  <si>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</si>
  <si>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</si>
  <si>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</si>
  <si>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</si>
  <si>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</si>
  <si>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</si>
  <si>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</si>
  <si>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</si>
  <si>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</si>
  <si>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</si>
  <si>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</si>
  <si>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</si>
  <si>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</si>
  <si>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</si>
  <si>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</si>
  <si>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</si>
  <si>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</si>
  <si>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</si>
  <si>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</si>
  <si>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</si>
  <si>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</si>
  <si>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</si>
  <si>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</si>
  <si>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</si>
  <si>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</si>
  <si>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</si>
  <si>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</si>
  <si>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</si>
  <si>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</si>
  <si>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</si>
  <si>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</si>
  <si>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</si>
  <si>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</si>
  <si>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</si>
  <si>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</si>
  <si>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</si>
  <si>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</si>
  <si>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</si>
  <si>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</si>
  <si>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</si>
  <si>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</si>
  <si>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</si>
  <si>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</si>
  <si>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</si>
  <si>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</si>
  <si>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</si>
  <si>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</si>
  <si>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</si>
  <si>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</si>
  <si>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</si>
  <si>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</si>
  <si>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</si>
  <si>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</si>
  <si>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</si>
  <si>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</si>
  <si>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</si>
  <si>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</si>
  <si>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</si>
  <si>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</si>
  <si>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</si>
  <si>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</si>
  <si>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</si>
  <si>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</si>
  <si>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</si>
  <si>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</si>
  <si>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</si>
  <si>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</si>
  <si>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</si>
  <si>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</si>
  <si>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</si>
  <si>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</si>
  <si>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</si>
  <si>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</si>
  <si>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</si>
  <si>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</si>
  <si>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</si>
  <si>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</si>
  <si>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</si>
  <si>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</si>
  <si>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</si>
  <si>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</si>
  <si>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</si>
  <si>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</si>
  <si>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</si>
  <si>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</si>
  <si>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</si>
  <si>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</si>
  <si>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</si>
  <si>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</si>
  <si>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</si>
  <si>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</si>
  <si>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</si>
  <si>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</si>
  <si>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</si>
  <si>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</si>
  <si>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</si>
  <si>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</si>
  <si>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</si>
  <si>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</si>
  <si>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</si>
  <si>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</si>
  <si>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</si>
  <si>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</si>
  <si>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</si>
  <si>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</si>
  <si>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</si>
  <si>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</si>
  <si>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</si>
  <si>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</si>
  <si>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</si>
  <si>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</si>
  <si>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</si>
  <si>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</si>
  <si>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</si>
  <si>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</si>
  <si>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</si>
  <si>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</si>
  <si>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</si>
  <si>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</si>
  <si>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</si>
  <si>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</si>
  <si>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</si>
  <si>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</si>
  <si>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</si>
  <si>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</si>
  <si>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</si>
  <si>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</si>
  <si>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</si>
  <si>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</si>
  <si>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</si>
  <si>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</si>
  <si>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</si>
  <si>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</si>
  <si>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</si>
  <si>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</si>
  <si>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</si>
  <si>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</si>
  <si>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</si>
  <si>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</si>
  <si>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</si>
  <si>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</si>
  <si>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</si>
  <si>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</si>
  <si>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</si>
  <si>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</si>
  <si>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</si>
  <si>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</si>
  <si>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</si>
  <si>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</si>
  <si>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</si>
  <si>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</si>
  <si>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</si>
  <si>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</si>
  <si>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</si>
  <si>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</si>
  <si>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</si>
  <si>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</si>
  <si>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</si>
  <si>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</si>
  <si>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</si>
  <si>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</si>
  <si>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</si>
  <si>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</si>
  <si>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</si>
  <si>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</si>
  <si>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</si>
  <si>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</si>
  <si>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</si>
  <si>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</si>
  <si>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</si>
  <si>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</si>
  <si>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</si>
  <si>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</si>
  <si>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</si>
  <si>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</si>
  <si>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</si>
  <si>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</si>
  <si>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</si>
  <si>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</si>
  <si>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</si>
  <si>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</si>
  <si>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</si>
  <si>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</si>
  <si>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</si>
  <si>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</si>
  <si>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</si>
  <si>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</si>
  <si>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</si>
  <si>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</si>
  <si>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</si>
  <si>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</si>
  <si>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</si>
  <si>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</si>
  <si>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</si>
  <si>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</si>
  <si>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</si>
  <si>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</si>
  <si>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</si>
  <si>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</si>
  <si>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</si>
  <si>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</si>
  <si>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</si>
  <si>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</si>
  <si>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</si>
  <si>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</si>
  <si>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</si>
  <si>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</si>
  <si>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</si>
  <si>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</si>
  <si>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</si>
  <si>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</si>
  <si>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</si>
  <si>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</si>
  <si>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</si>
  <si>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</si>
  <si>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</si>
  <si>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</si>
  <si>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</si>
  <si>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</si>
  <si>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</si>
  <si>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</si>
  <si>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</si>
  <si>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</si>
  <si>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</si>
  <si>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</si>
  <si>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</si>
  <si>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</si>
  <si>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</si>
  <si>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</si>
  <si>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</si>
  <si>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</si>
  <si>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</si>
  <si>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</si>
  <si>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</si>
  <si>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</si>
  <si>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</si>
  <si>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</si>
  <si>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</si>
  <si>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</si>
  <si>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</si>
  <si>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</si>
  <si>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</si>
  <si>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</si>
  <si>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</si>
  <si>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</si>
  <si>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</si>
  <si>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</si>
  <si>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</si>
  <si>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</si>
  <si>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</si>
  <si>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</si>
  <si>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</si>
  <si>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</si>
  <si>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</si>
  <si>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</si>
  <si>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</si>
  <si>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</si>
  <si>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</si>
  <si>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</si>
  <si>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</si>
  <si>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</si>
  <si>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</si>
  <si>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</si>
  <si>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</si>
  <si>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</si>
  <si>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</si>
  <si>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</si>
  <si>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</si>
  <si>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</si>
  <si>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</si>
  <si>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</si>
  <si>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</si>
  <si>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</si>
  <si>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</si>
  <si>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</si>
  <si>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</si>
  <si>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</si>
  <si>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</si>
  <si>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</si>
  <si>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</si>
  <si>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</si>
  <si>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</si>
  <si>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</si>
  <si>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</si>
  <si>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</si>
  <si>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</si>
  <si>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</si>
  <si>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</si>
  <si>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</si>
  <si>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</si>
  <si>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</si>
  <si>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</si>
  <si>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</si>
  <si>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</si>
  <si>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</si>
  <si>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</si>
  <si>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</si>
  <si>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</si>
  <si>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</si>
  <si>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</si>
  <si>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</si>
  <si>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</si>
  <si>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</si>
  <si>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</si>
  <si>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</si>
  <si>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</si>
  <si>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</si>
  <si>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</si>
  <si>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</si>
  <si>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</si>
  <si>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</si>
  <si>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</si>
  <si>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</si>
  <si>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</si>
  <si>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</si>
  <si>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</si>
  <si>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</si>
  <si>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</si>
  <si>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</si>
  <si>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</si>
  <si>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</si>
  <si>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</si>
  <si>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</si>
  <si>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</si>
  <si>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</si>
  <si>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</si>
  <si>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</si>
  <si>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</si>
  <si>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</si>
  <si>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</si>
  <si>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</si>
  <si>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</si>
  <si>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</si>
  <si>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</si>
  <si>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</si>
  <si>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</si>
  <si>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</si>
  <si>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</si>
  <si>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</si>
  <si>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</si>
  <si>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</si>
  <si>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</si>
  <si>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</si>
  <si>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</si>
  <si>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</si>
  <si>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</si>
  <si>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</si>
  <si>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</si>
  <si>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</si>
  <si>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</si>
  <si>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</si>
  <si>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</si>
  <si>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</si>
  <si>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</si>
  <si>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</si>
  <si>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</si>
  <si>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</si>
  <si>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</si>
  <si>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</si>
  <si>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</si>
  <si>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</si>
  <si>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</si>
  <si>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</si>
  <si>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</si>
  <si>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</si>
  <si>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</si>
  <si>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</si>
  <si>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</si>
  <si>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</si>
  <si>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</si>
  <si>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</si>
  <si>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</si>
  <si>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</si>
  <si>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</si>
  <si>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</si>
  <si>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</si>
  <si>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</si>
  <si>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</si>
  <si>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</si>
  <si>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</si>
  <si>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</si>
  <si>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</si>
  <si>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</si>
  <si>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</si>
  <si>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</si>
  <si>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</si>
  <si>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</si>
  <si>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</si>
  <si>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</si>
  <si>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</si>
  <si>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</si>
  <si>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</si>
  <si>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</si>
  <si>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</si>
  <si>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</si>
  <si>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</si>
  <si>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</si>
  <si>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</si>
  <si>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</si>
  <si>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</si>
  <si>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</si>
  <si>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</si>
  <si>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</si>
  <si>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</si>
  <si>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</si>
  <si>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</si>
  <si>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</si>
  <si>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</si>
  <si>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</si>
  <si>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</si>
  <si>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</si>
  <si>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</si>
  <si>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</si>
  <si>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</si>
  <si>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</si>
  <si>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</si>
  <si>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</si>
  <si>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</si>
  <si>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</si>
  <si>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</si>
  <si>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</si>
  <si>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</si>
  <si>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</si>
  <si>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</si>
  <si>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</si>
  <si>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</si>
  <si>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</si>
  <si>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</si>
  <si>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</si>
  <si>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</si>
  <si>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</si>
  <si>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</si>
  <si>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</si>
  <si>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</si>
  <si>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</si>
  <si>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</si>
  <si>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</si>
  <si>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</si>
  <si>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</si>
  <si>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</si>
  <si>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</si>
  <si>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</si>
  <si>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</si>
  <si>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</si>
  <si>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</si>
  <si>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</si>
  <si>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</si>
  <si>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</si>
  <si>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</si>
  <si>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</si>
  <si>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</si>
  <si>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</si>
  <si>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</si>
  <si>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</si>
  <si>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</si>
  <si>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</si>
  <si>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</si>
  <si>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</si>
  <si>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</si>
  <si>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</si>
  <si>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</si>
  <si>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</si>
  <si>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</si>
  <si>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</si>
  <si>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</si>
  <si>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</si>
  <si>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</si>
  <si>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</si>
  <si>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</si>
  <si>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</si>
  <si>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</si>
  <si>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</si>
  <si>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</si>
  <si>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</si>
  <si>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</si>
  <si>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</si>
  <si>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</si>
  <si>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</si>
  <si>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</si>
  <si>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</si>
  <si>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</si>
  <si>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</si>
  <si>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</si>
  <si>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</si>
  <si>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</si>
  <si>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</si>
  <si>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</si>
  <si>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</si>
  <si>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</si>
  <si>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</si>
  <si>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</si>
  <si>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</si>
  <si>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</si>
  <si>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</si>
  <si>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</si>
  <si>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</si>
  <si>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</si>
  <si>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</si>
  <si>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</si>
  <si>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</si>
  <si>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</si>
  <si>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</si>
  <si>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</si>
  <si>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</si>
  <si>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</si>
  <si>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</si>
  <si>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</si>
  <si>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</si>
  <si>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</si>
  <si>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</si>
  <si>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</si>
  <si>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</si>
  <si>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</si>
  <si>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</si>
  <si>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</si>
  <si>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</si>
  <si>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</si>
  <si>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</si>
  <si>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</si>
  <si>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</si>
  <si>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</si>
  <si>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</si>
  <si>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</si>
  <si>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</si>
  <si>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</si>
  <si>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</si>
  <si>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</si>
  <si>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</si>
  <si>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</si>
  <si>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</si>
  <si>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</si>
  <si>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</si>
  <si>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</si>
  <si>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</si>
  <si>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</si>
  <si>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</si>
  <si>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</si>
  <si>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</si>
  <si>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</si>
  <si>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</si>
  <si>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</si>
  <si>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</si>
  <si>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</si>
  <si>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</si>
  <si>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</si>
  <si>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</si>
  <si>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</si>
  <si>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</si>
  <si>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</si>
  <si>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</si>
  <si>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</si>
  <si>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</si>
  <si>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</si>
  <si>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</si>
  <si>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</si>
  <si>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</si>
  <si>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</si>
  <si>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</si>
  <si>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</si>
  <si>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</si>
  <si>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</si>
  <si>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</si>
  <si>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</si>
  <si>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</si>
  <si>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</si>
  <si>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</si>
  <si>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</si>
  <si>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</si>
  <si>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</si>
  <si>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</si>
  <si>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</si>
  <si>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</si>
  <si>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</si>
  <si>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</si>
  <si>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</si>
  <si>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</si>
  <si>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</si>
  <si>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</si>
  <si>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</si>
  <si>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</si>
  <si>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</si>
  <si>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</si>
  <si>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</si>
  <si>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</si>
  <si>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</si>
  <si>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</si>
  <si>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</si>
  <si>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</si>
  <si>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</si>
  <si>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</si>
  <si>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</si>
  <si>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</si>
  <si>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</si>
  <si>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</si>
  <si>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</si>
  <si>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</si>
  <si>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</si>
  <si>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</si>
  <si>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</si>
  <si>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</si>
  <si>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</si>
  <si>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</si>
  <si>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</si>
  <si>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</si>
  <si>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</si>
  <si>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</si>
  <si>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</si>
  <si>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</si>
  <si>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</si>
  <si>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</si>
  <si>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</si>
  <si>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</si>
  <si>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</si>
  <si>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</si>
  <si>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</si>
  <si>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</si>
  <si>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</si>
  <si>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</si>
  <si>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</si>
  <si>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</si>
  <si>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</si>
  <si>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</si>
  <si>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</si>
  <si>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</si>
  <si>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</si>
  <si>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</si>
  <si>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</si>
  <si>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</si>
  <si>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</si>
  <si>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</si>
  <si>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</si>
  <si>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</si>
  <si>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</si>
  <si>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</si>
  <si>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</si>
  <si>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</si>
  <si>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</si>
  <si>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</si>
  <si>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</si>
  <si>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</si>
  <si>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</si>
  <si>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</si>
  <si>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</si>
  <si>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</si>
  <si>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</si>
  <si>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</si>
  <si>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</si>
  <si>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</si>
  <si>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</si>
  <si>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</si>
  <si>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</si>
  <si>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</si>
  <si>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</si>
  <si>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</si>
  <si>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</si>
  <si>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</si>
  <si>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</si>
  <si>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</si>
  <si>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</si>
  <si>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</si>
  <si>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</si>
  <si>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</si>
  <si>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</si>
  <si>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</si>
  <si>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</si>
  <si>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</si>
  <si>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</si>
  <si>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</si>
  <si>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</si>
  <si>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</si>
  <si>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</si>
  <si>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</si>
  <si>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</si>
  <si>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</si>
  <si>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</si>
  <si>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</si>
  <si>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</si>
  <si>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</si>
  <si>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</si>
  <si>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</si>
  <si>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</si>
  <si>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</si>
  <si>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</si>
  <si>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</si>
  <si>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</si>
  <si>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</si>
  <si>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</si>
  <si>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</si>
  <si>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</si>
  <si>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</si>
  <si>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</si>
  <si>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</si>
  <si>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</si>
  <si>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</si>
  <si>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</si>
  <si>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</si>
  <si>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</si>
  <si>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</si>
  <si>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</si>
  <si>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</si>
  <si>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</si>
  <si>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</si>
  <si>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</si>
  <si>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</si>
  <si>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</si>
  <si>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</si>
  <si>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</si>
  <si>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</si>
  <si>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</si>
  <si>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</si>
  <si>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</si>
  <si>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</si>
  <si>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</si>
  <si>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</si>
  <si>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</si>
  <si>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</si>
  <si>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</si>
  <si>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</si>
  <si>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</si>
  <si>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</si>
  <si>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</si>
  <si>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</si>
  <si>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</si>
  <si>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</si>
  <si>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</si>
  <si>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</si>
  <si>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</si>
  <si>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</si>
  <si>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</si>
  <si>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</si>
  <si>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</si>
  <si>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</si>
  <si>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</si>
  <si>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</si>
  <si>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</si>
  <si>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</si>
  <si>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</si>
  <si>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</si>
  <si>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</si>
  <si>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</si>
  <si>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</si>
  <si>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</si>
  <si>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</si>
  <si>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</si>
  <si>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</si>
  <si>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</si>
  <si>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</si>
  <si>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</si>
  <si>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</si>
  <si>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</si>
  <si>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</si>
  <si>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</si>
  <si>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</si>
  <si>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</si>
  <si>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</si>
  <si>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</si>
  <si>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</si>
  <si>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</si>
  <si>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</si>
  <si>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</si>
  <si>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</si>
  <si>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</si>
  <si>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</si>
  <si>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</si>
  <si>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</si>
  <si>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</si>
  <si>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</si>
  <si>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</si>
  <si>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</si>
  <si>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</si>
  <si>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</si>
  <si>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</si>
  <si>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</si>
  <si>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</si>
  <si>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</si>
  <si>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</si>
  <si>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</si>
  <si>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</si>
  <si>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</si>
  <si>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</si>
  <si>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</si>
  <si>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</si>
  <si>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</si>
  <si>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</si>
  <si>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</si>
  <si>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</si>
  <si>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</si>
  <si>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</si>
  <si>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</si>
  <si>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</si>
  <si>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</si>
  <si>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</si>
  <si>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</si>
  <si>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</si>
  <si>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</si>
  <si>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</si>
  <si>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</si>
  <si>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</si>
  <si>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</si>
  <si>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</si>
  <si>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</si>
  <si>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</si>
  <si>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</si>
  <si>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</si>
  <si>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</si>
  <si>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</si>
  <si>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</si>
  <si>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</si>
  <si>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</si>
  <si>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</si>
  <si>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</si>
  <si>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</si>
  <si>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</si>
  <si>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</si>
  <si>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</si>
  <si>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</si>
  <si>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</si>
  <si>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</si>
  <si>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</si>
  <si>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</si>
  <si>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</si>
  <si>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</si>
  <si>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</si>
  <si>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</si>
  <si>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</si>
  <si>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</si>
  <si>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</si>
  <si>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</si>
  <si>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</si>
  <si>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</si>
  <si>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</si>
  <si>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</si>
  <si>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</si>
  <si>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</si>
  <si>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</si>
  <si>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</si>
  <si>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</si>
  <si>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</si>
  <si>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</si>
  <si>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</si>
  <si>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</si>
  <si>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</si>
  <si>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</si>
  <si>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</si>
  <si>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</si>
  <si>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</si>
  <si>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</si>
  <si>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</si>
  <si>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</si>
  <si>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</si>
  <si>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</si>
  <si>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</si>
  <si>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</si>
  <si>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</si>
  <si>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</si>
  <si>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</si>
  <si>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</si>
  <si>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</si>
  <si>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</si>
  <si>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</si>
  <si>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</si>
  <si>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</si>
  <si>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</si>
  <si>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</si>
  <si>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</si>
  <si>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</si>
  <si>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</si>
  <si>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</si>
  <si>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</si>
  <si>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</si>
  <si>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</si>
  <si>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</si>
  <si>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</si>
  <si>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</si>
  <si>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</si>
  <si>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</si>
  <si>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</si>
  <si>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</si>
  <si>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</si>
  <si>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</si>
  <si>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</si>
  <si>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</si>
  <si>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</si>
  <si>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</si>
  <si>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</si>
  <si>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</si>
  <si>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</si>
  <si>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</si>
  <si>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</si>
  <si>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</si>
  <si>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</si>
  <si>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</si>
  <si>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</si>
  <si>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</si>
  <si>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</si>
  <si>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</si>
  <si>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</si>
  <si>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</si>
  <si>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</si>
  <si>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</si>
  <si>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</si>
  <si>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</si>
  <si>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</si>
  <si>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</si>
  <si>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</si>
  <si>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</si>
  <si>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</si>
  <si>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</si>
  <si>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</si>
  <si>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</si>
  <si>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</si>
  <si>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</si>
  <si>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</si>
  <si>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</si>
  <si>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</si>
  <si>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</si>
  <si>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</si>
  <si>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</si>
  <si>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</si>
  <si>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</si>
  <si>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</si>
  <si>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</si>
  <si>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</si>
  <si>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</si>
  <si>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</si>
  <si>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</si>
  <si>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</si>
  <si>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</si>
  <si>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</si>
  <si>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</si>
  <si>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</si>
  <si>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</si>
  <si>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</si>
  <si>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</si>
  <si>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</si>
  <si>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</si>
  <si>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</si>
  <si>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</si>
  <si>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</si>
  <si>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</si>
  <si>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</si>
  <si>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</si>
  <si>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</si>
  <si>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</si>
  <si>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</si>
  <si>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</si>
  <si>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</si>
  <si>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</si>
  <si>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</si>
  <si>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</si>
  <si>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</si>
  <si>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</si>
  <si>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</si>
  <si>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</si>
  <si>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</si>
  <si>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</si>
  <si>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</si>
  <si>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</si>
  <si>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</si>
  <si>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</si>
  <si>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</si>
  <si>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</si>
  <si>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</si>
  <si>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</si>
  <si>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</si>
  <si>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</si>
  <si>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</si>
  <si>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</si>
  <si>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</si>
  <si>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</si>
  <si>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</si>
  <si>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</si>
  <si>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</si>
  <si>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</si>
  <si>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</si>
  <si>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</si>
  <si>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</si>
  <si>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</si>
  <si>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</si>
  <si>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</si>
  <si>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</si>
  <si>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</si>
  <si>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</si>
  <si>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</si>
  <si>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</si>
  <si>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</si>
  <si>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</si>
  <si>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</si>
  <si>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</si>
  <si>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</si>
  <si>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</si>
  <si>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</si>
  <si>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</si>
  <si>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</si>
  <si>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</si>
  <si>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</si>
  <si>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</si>
  <si>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</si>
  <si>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</si>
  <si>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</si>
  <si>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</si>
  <si>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</si>
  <si>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</si>
  <si>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</si>
  <si>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</si>
  <si>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</si>
  <si>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</si>
  <si>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</si>
  <si>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</si>
  <si>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</si>
  <si>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</si>
  <si>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</si>
  <si>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</si>
  <si>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</si>
  <si>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</si>
  <si>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</si>
  <si>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</si>
  <si>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</si>
  <si>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</si>
  <si>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</si>
  <si>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</si>
  <si>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</si>
  <si>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</si>
  <si>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</si>
  <si>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</si>
  <si>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</si>
  <si>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</si>
  <si>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</si>
  <si>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</si>
  <si>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</si>
  <si>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</si>
  <si>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</si>
  <si>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</si>
  <si>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</si>
  <si>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</si>
  <si>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</si>
  <si>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</si>
  <si>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</si>
  <si>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</si>
  <si>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</si>
  <si>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</si>
  <si>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</si>
  <si>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</si>
  <si>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</si>
  <si>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</si>
  <si>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</si>
  <si>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</si>
  <si>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</si>
  <si>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</si>
  <si>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</si>
  <si>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</si>
  <si>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</si>
  <si>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</si>
  <si>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</si>
  <si>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</si>
  <si>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</si>
  <si>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</si>
  <si>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</si>
  <si>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</si>
  <si>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</si>
  <si>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</si>
  <si>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</si>
  <si>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</si>
  <si>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</si>
  <si>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</si>
  <si>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</si>
  <si>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</si>
  <si>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</si>
  <si>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</si>
  <si>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</si>
  <si>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</si>
  <si>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</si>
  <si>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</si>
  <si>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</si>
  <si>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</si>
  <si>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</si>
  <si>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</si>
  <si>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</si>
  <si>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</si>
  <si>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</si>
  <si>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</si>
  <si>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</si>
  <si>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</si>
  <si>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</si>
  <si>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</si>
  <si>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</si>
  <si>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</si>
  <si>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</si>
  <si>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</si>
  <si>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</si>
  <si>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</si>
  <si>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</si>
  <si>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</si>
  <si>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</si>
  <si>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</si>
  <si>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</si>
  <si>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</si>
  <si>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</si>
  <si>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</si>
  <si>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</si>
  <si>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</si>
  <si>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</si>
  <si>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</si>
  <si>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</si>
  <si>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</si>
  <si>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</si>
  <si>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</si>
  <si>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</si>
  <si>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</si>
  <si>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</si>
  <si>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</si>
  <si>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</si>
  <si>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</si>
  <si>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</si>
  <si>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</si>
  <si>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</si>
  <si>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</si>
  <si>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</si>
  <si>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</si>
  <si>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</si>
  <si>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</si>
  <si>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</si>
  <si>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</si>
  <si>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</si>
  <si>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</si>
  <si>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</si>
  <si>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</si>
  <si>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</si>
  <si>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</si>
  <si>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</si>
  <si>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</si>
  <si>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</si>
  <si>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</si>
  <si>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</si>
  <si>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</si>
  <si>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</si>
  <si>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</si>
  <si>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</si>
  <si>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</si>
  <si>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</si>
  <si>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</si>
  <si>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</si>
  <si>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</si>
  <si>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</si>
  <si>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</si>
  <si>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</si>
  <si>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</si>
  <si>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</si>
  <si>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</si>
  <si>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</si>
  <si>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</si>
  <si>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</si>
  <si>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</si>
  <si>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</si>
  <si>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</si>
  <si>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</si>
  <si>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</si>
  <si>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</si>
  <si>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</si>
  <si>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</si>
  <si>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</si>
  <si>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</si>
  <si>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</si>
  <si>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</si>
  <si>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</si>
  <si>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</si>
  <si>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</si>
  <si>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</si>
  <si>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</si>
  <si>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</si>
  <si>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</si>
  <si>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</si>
  <si>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</si>
  <si>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</si>
  <si>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</si>
  <si>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</si>
  <si>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</si>
  <si>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</si>
  <si>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</si>
  <si>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</si>
  <si>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</si>
  <si>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</si>
  <si>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</si>
  <si>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</si>
  <si>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</si>
  <si>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</si>
  <si>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</si>
  <si>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</si>
  <si>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</si>
  <si>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</si>
  <si>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</si>
  <si>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</si>
  <si>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</si>
  <si>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</si>
  <si>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</si>
  <si>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</si>
  <si>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</si>
  <si>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</si>
  <si>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</si>
  <si>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</si>
  <si>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</si>
  <si>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</si>
  <si>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</si>
  <si>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</si>
  <si>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</si>
  <si>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</si>
  <si>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</si>
  <si>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</si>
  <si>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</si>
  <si>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</si>
  <si>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</si>
  <si>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</si>
  <si>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</si>
  <si>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</si>
  <si>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</si>
  <si>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</si>
  <si>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</si>
  <si>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</si>
  <si>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</si>
  <si>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</si>
  <si>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</si>
  <si>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</si>
  <si>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</si>
  <si>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</si>
  <si>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</si>
  <si>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</si>
  <si>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</si>
  <si>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</si>
  <si>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</si>
  <si>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</si>
  <si>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</si>
  <si>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</si>
  <si>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</si>
  <si>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</si>
  <si>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</si>
  <si>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</si>
  <si>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</si>
  <si>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</si>
  <si>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</si>
  <si>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</si>
  <si>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</si>
  <si>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</si>
  <si>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</si>
  <si>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</si>
  <si>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</si>
  <si>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</si>
  <si>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</si>
  <si>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</si>
  <si>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</si>
  <si>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</si>
  <si>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</si>
  <si>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</si>
  <si>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</si>
  <si>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</si>
  <si>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</si>
  <si>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</si>
  <si>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</si>
  <si>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</si>
  <si>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</si>
  <si>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</si>
  <si>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</si>
  <si>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</si>
  <si>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</si>
  <si>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</si>
  <si>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</si>
  <si>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</si>
  <si>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</si>
  <si>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</si>
  <si>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</si>
  <si>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</si>
  <si>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</si>
  <si>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</si>
  <si>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</si>
  <si>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</si>
  <si>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</si>
  <si>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</si>
  <si>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</si>
  <si>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</si>
  <si>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</si>
  <si>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</si>
  <si>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</si>
  <si>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</si>
  <si>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</si>
  <si>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</si>
  <si>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</si>
  <si>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</si>
  <si>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</si>
  <si>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</si>
  <si>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</si>
  <si>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</si>
  <si>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</si>
  <si>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</si>
  <si>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</si>
  <si>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</si>
  <si>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</si>
  <si>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</si>
  <si>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</si>
  <si>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</si>
  <si>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</si>
  <si>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</si>
  <si>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</si>
  <si>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</si>
  <si>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</si>
  <si>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</si>
  <si>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</si>
  <si>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</si>
  <si>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</si>
  <si>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</si>
  <si>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</si>
  <si>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</si>
  <si>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</si>
  <si>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</si>
  <si>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</si>
  <si>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</si>
  <si>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</si>
  <si>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</si>
  <si>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</si>
  <si>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</si>
  <si>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</si>
  <si>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</si>
  <si>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</si>
  <si>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</si>
  <si>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</si>
  <si>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</si>
  <si>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</si>
  <si>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</si>
  <si>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</si>
  <si>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</si>
  <si>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</si>
  <si>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</si>
  <si>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</si>
  <si>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</si>
  <si>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</si>
  <si>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</si>
  <si>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</si>
  <si>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</si>
  <si>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</si>
  <si>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</si>
  <si>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</si>
  <si>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</si>
  <si>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</si>
  <si>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</si>
  <si>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</si>
  <si>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</si>
  <si>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</si>
  <si>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</si>
  <si>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</si>
  <si>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</si>
  <si>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</si>
  <si>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</si>
  <si>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</si>
  <si>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</si>
  <si>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</si>
  <si>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</si>
  <si>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</si>
  <si>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</si>
  <si>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</si>
  <si>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</si>
  <si>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</si>
  <si>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</si>
  <si>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</si>
  <si>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</si>
  <si>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</si>
  <si>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</si>
  <si>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</si>
  <si>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</si>
  <si>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</si>
  <si>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</si>
  <si>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</si>
  <si>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</si>
  <si>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</si>
  <si>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</si>
  <si>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</si>
  <si>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</si>
  <si>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</si>
  <si>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</si>
  <si>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</si>
  <si>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</si>
  <si>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</si>
  <si>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</si>
  <si>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</si>
  <si>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</si>
  <si>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</si>
  <si>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</si>
  <si>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</si>
  <si>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</si>
  <si>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</si>
  <si>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</si>
  <si>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</si>
  <si>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</si>
  <si>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</si>
  <si>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</si>
  <si>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</si>
  <si>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</si>
  <si>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</si>
  <si>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</si>
  <si>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</si>
  <si>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</si>
  <si>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</si>
  <si>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</si>
  <si>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</si>
  <si>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</si>
  <si>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</si>
  <si>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</si>
  <si>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</si>
  <si>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</si>
  <si>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</si>
  <si>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</si>
  <si>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</si>
  <si>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</si>
  <si>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</si>
  <si>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</si>
  <si>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</si>
  <si>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</si>
  <si>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</si>
  <si>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</si>
  <si>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</si>
  <si>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</si>
  <si>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</si>
  <si>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</si>
  <si>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</si>
  <si>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</si>
  <si>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</si>
  <si>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</si>
  <si>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</si>
  <si>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</si>
  <si>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</si>
  <si>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</si>
  <si>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</si>
  <si>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</si>
  <si>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</si>
  <si>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</si>
  <si>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</si>
  <si>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</si>
  <si>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</si>
  <si>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</si>
  <si>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</si>
  <si>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</si>
  <si>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</si>
  <si>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</si>
  <si>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</si>
  <si>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</si>
  <si>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</si>
  <si>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</si>
  <si>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</si>
  <si>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</si>
  <si>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</si>
  <si>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</si>
  <si>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</si>
  <si>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</si>
  <si>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</si>
  <si>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</si>
  <si>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</si>
  <si>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</si>
  <si>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</si>
  <si>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</si>
  <si>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</si>
  <si>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</si>
  <si>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</si>
  <si>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</si>
  <si>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</si>
  <si>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</si>
  <si>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</si>
  <si>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</si>
  <si>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</si>
  <si>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</si>
  <si>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</si>
  <si>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</si>
  <si>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</si>
  <si>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</si>
  <si>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</si>
  <si>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</si>
  <si>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</si>
  <si>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</si>
  <si>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</si>
  <si>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</si>
  <si>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</si>
  <si>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</si>
  <si>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</si>
  <si>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</si>
  <si>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</si>
  <si>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</si>
  <si>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</si>
  <si>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</si>
  <si>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</si>
  <si>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</si>
  <si>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</si>
  <si>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</si>
  <si>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</si>
  <si>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</si>
  <si>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</si>
  <si>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</si>
  <si>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</si>
  <si>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</si>
  <si>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</si>
  <si>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</si>
  <si>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</si>
  <si>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</si>
  <si>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</si>
  <si>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</si>
  <si>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</si>
  <si>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</si>
  <si>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</si>
  <si>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</si>
  <si>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</si>
  <si>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</si>
  <si>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</si>
  <si>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</si>
  <si>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</si>
  <si>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</si>
  <si>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</si>
  <si>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</si>
  <si>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</si>
  <si>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</si>
  <si>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</si>
  <si>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</si>
  <si>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</si>
  <si>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</si>
  <si>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</si>
  <si>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</si>
  <si>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</si>
  <si>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</si>
  <si>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</si>
  <si>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</si>
  <si>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</si>
  <si>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</si>
  <si>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</si>
  <si>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</si>
  <si>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</si>
  <si>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</si>
  <si>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</si>
  <si>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</si>
  <si>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</si>
  <si>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</si>
  <si>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</si>
  <si>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</si>
  <si>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</si>
  <si>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</si>
  <si>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</si>
  <si>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</si>
  <si>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</si>
  <si>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</si>
  <si>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</si>
  <si>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</si>
  <si>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</si>
  <si>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</si>
  <si>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</si>
  <si>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</si>
  <si>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</si>
  <si>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</si>
  <si>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</si>
  <si>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</si>
  <si>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</si>
  <si>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</si>
  <si>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</si>
  <si>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</si>
  <si>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</si>
  <si>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</si>
  <si>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</si>
  <si>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</si>
  <si>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</si>
  <si>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</si>
  <si>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</si>
  <si>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</si>
  <si>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</si>
  <si>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</si>
  <si>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</si>
  <si>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</si>
  <si>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</si>
  <si>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</si>
  <si>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</si>
  <si>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</si>
  <si>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</si>
  <si>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</si>
  <si>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</si>
  <si>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</si>
  <si>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</si>
  <si>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</si>
  <si>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</si>
  <si>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</si>
  <si>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</si>
  <si>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</si>
  <si>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</si>
  <si>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</si>
  <si>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</si>
  <si>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</si>
  <si>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</si>
  <si>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</si>
  <si>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</si>
  <si>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</si>
  <si>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</si>
  <si>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</si>
  <si>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</si>
  <si>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</si>
  <si>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</si>
  <si>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</si>
  <si>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</si>
  <si>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</si>
  <si>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</si>
  <si>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</si>
  <si>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</si>
  <si>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</si>
  <si>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</si>
  <si>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</si>
  <si>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</si>
  <si>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</si>
  <si>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</si>
  <si>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</si>
  <si>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</si>
  <si>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</si>
  <si>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</si>
  <si>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</si>
  <si>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</si>
  <si>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</si>
  <si>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</si>
  <si>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</si>
  <si>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</si>
  <si>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</si>
  <si>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</si>
  <si>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</si>
  <si>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</si>
  <si>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</si>
  <si>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</si>
  <si>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</si>
  <si>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</si>
  <si>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</si>
  <si>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</si>
  <si>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</si>
  <si>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</si>
  <si>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</si>
  <si>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</si>
  <si>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</si>
  <si>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</si>
  <si>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</si>
  <si>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</si>
  <si>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</si>
  <si>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</si>
  <si>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</si>
  <si>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</si>
  <si>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</si>
  <si>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</si>
  <si>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</si>
  <si>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</si>
  <si>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</si>
  <si>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</si>
  <si>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</si>
  <si>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</si>
  <si>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</si>
  <si>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</si>
  <si>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</si>
  <si>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</si>
  <si>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</si>
  <si>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</si>
  <si>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</si>
  <si>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</si>
  <si>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</si>
  <si>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</si>
  <si>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</si>
  <si>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</si>
  <si>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</si>
  <si>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</si>
  <si>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</si>
  <si>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</si>
  <si>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</si>
  <si>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</si>
  <si>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</si>
  <si>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</si>
  <si>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</si>
  <si>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</si>
  <si>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</si>
  <si>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</si>
  <si>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</si>
  <si>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</si>
  <si>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</si>
  <si>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</si>
  <si>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</si>
  <si>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</si>
  <si>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</si>
  <si>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</si>
  <si>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</si>
  <si>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</si>
  <si>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</si>
  <si>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</si>
  <si>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</si>
  <si>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</si>
  <si>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</si>
  <si>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</si>
  <si>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</si>
  <si>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</si>
  <si>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</si>
  <si>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</si>
  <si>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</si>
  <si>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</si>
  <si>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</si>
  <si>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</si>
  <si>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</si>
  <si>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</si>
  <si>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</si>
  <si>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</si>
  <si>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</si>
  <si>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</si>
  <si>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</si>
  <si>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</si>
  <si>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</si>
  <si>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</si>
  <si>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</si>
  <si>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</si>
  <si>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</si>
  <si>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</si>
  <si>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</si>
  <si>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</si>
  <si>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</si>
  <si>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</si>
  <si>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</si>
  <si>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</si>
  <si>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</si>
  <si>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</si>
  <si>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</si>
  <si>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</si>
  <si>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</si>
  <si>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</si>
  <si>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</si>
  <si>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</si>
  <si>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</si>
  <si>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</si>
  <si>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</si>
  <si>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</si>
  <si>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</si>
  <si>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</si>
  <si>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</si>
  <si>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</si>
  <si>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</si>
  <si>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</si>
  <si>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</si>
  <si>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</si>
  <si>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</si>
  <si>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</si>
  <si>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</si>
  <si>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</si>
  <si>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</si>
  <si>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</si>
  <si>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</si>
  <si>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</si>
  <si>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</si>
  <si>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</si>
  <si>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</si>
  <si>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</si>
  <si>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</si>
  <si>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</si>
  <si>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</si>
  <si>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</si>
  <si>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</si>
  <si>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</si>
  <si>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</si>
  <si>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</si>
  <si>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</si>
  <si>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</si>
  <si>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</si>
  <si>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</si>
  <si>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</si>
  <si>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</si>
  <si>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</si>
  <si>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</si>
  <si>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</si>
  <si>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</si>
  <si>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</si>
  <si>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</si>
  <si>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</si>
  <si>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</si>
  <si>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</si>
  <si>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</si>
  <si>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</si>
  <si>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</si>
  <si>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</si>
  <si>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</si>
  <si>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</si>
  <si>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</si>
  <si>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</si>
  <si>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</si>
  <si>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</si>
  <si>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</si>
  <si>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</si>
  <si>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</si>
  <si>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</si>
  <si>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</si>
  <si>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</si>
  <si>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</si>
  <si>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</si>
  <si>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</si>
  <si>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</si>
  <si>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</si>
  <si>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</si>
  <si>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</si>
  <si>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</si>
  <si>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</si>
  <si>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</si>
  <si>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</si>
  <si>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</si>
  <si>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</si>
  <si>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</si>
  <si>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</si>
  <si>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</si>
  <si>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</si>
  <si>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</si>
  <si>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</si>
  <si>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</si>
  <si>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</si>
  <si>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</si>
  <si>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</si>
  <si>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</si>
  <si>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</si>
  <si>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</si>
  <si>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</si>
  <si>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</si>
  <si>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</si>
  <si>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</si>
  <si>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</si>
  <si>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</si>
  <si>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</si>
  <si>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</si>
  <si>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</si>
  <si>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</si>
  <si>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</si>
  <si>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</si>
  <si>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</si>
  <si>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</si>
  <si>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</si>
  <si>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</si>
  <si>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</si>
  <si>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</si>
  <si>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</si>
  <si>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</si>
  <si>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</si>
  <si>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</si>
  <si>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</si>
  <si>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</si>
  <si>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</si>
  <si>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</si>
  <si>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</si>
  <si>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</si>
  <si>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</si>
  <si>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</si>
  <si>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</si>
  <si>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</si>
  <si>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</si>
  <si>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</si>
  <si>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</si>
  <si>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</si>
  <si>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</si>
  <si>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</si>
  <si>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</si>
  <si>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</si>
  <si>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</si>
  <si>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</si>
  <si>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</si>
  <si>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</si>
  <si>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</si>
  <si>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</si>
  <si>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</si>
  <si>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</si>
  <si>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</si>
  <si>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</si>
  <si>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</si>
  <si>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</si>
  <si>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</si>
  <si>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</si>
  <si>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</si>
  <si>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</si>
  <si>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</si>
  <si>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</si>
  <si>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</si>
  <si>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</si>
  <si>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</si>
  <si>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</si>
  <si>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</si>
  <si>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</si>
  <si>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</si>
  <si>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</si>
  <si>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</si>
  <si>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</si>
  <si>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</si>
  <si>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</si>
  <si>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</si>
  <si>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</si>
  <si>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</si>
  <si>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</si>
  <si>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</si>
  <si>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</si>
  <si>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</si>
  <si>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</si>
  <si>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</si>
  <si>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</si>
  <si>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</si>
  <si>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</si>
  <si>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</si>
  <si>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</si>
  <si>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</si>
  <si>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</si>
  <si>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</si>
  <si>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</si>
  <si>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</si>
  <si>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</si>
  <si>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</si>
  <si>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</si>
  <si>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</si>
  <si>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</si>
  <si>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</si>
  <si>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</si>
  <si>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</si>
  <si>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</si>
  <si>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</si>
  <si>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</si>
  <si>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</si>
  <si>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</si>
  <si>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</si>
  <si>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</si>
  <si>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</si>
  <si>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</si>
  <si>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</si>
  <si>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</si>
  <si>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</si>
  <si>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</si>
  <si>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</si>
  <si>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</si>
  <si>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</si>
  <si>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</si>
  <si>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</si>
  <si>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</si>
  <si>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</si>
  <si>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</si>
  <si>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</si>
  <si>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</si>
  <si>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</si>
  <si>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</si>
  <si>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</si>
  <si>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</si>
  <si>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</si>
  <si>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</si>
  <si>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</si>
  <si>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</si>
  <si>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</si>
  <si>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</si>
  <si>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</si>
  <si>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</si>
  <si>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</si>
  <si>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</si>
  <si>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</si>
  <si>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</si>
  <si>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</si>
  <si>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</si>
  <si>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</si>
  <si>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</si>
  <si>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</si>
  <si>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</si>
  <si>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</si>
  <si>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</si>
  <si>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</si>
  <si>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</si>
  <si>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</si>
  <si>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</si>
  <si>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</si>
  <si>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</si>
  <si>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</si>
  <si>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</si>
  <si>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</si>
  <si>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</si>
  <si>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</si>
  <si>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</si>
  <si>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</si>
  <si>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</si>
  <si>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</si>
  <si>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</si>
  <si>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</si>
  <si>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</si>
  <si>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</si>
  <si>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</si>
  <si>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</si>
  <si>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</si>
  <si>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</si>
  <si>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</si>
  <si>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</si>
  <si>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</si>
  <si>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</si>
  <si>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</si>
  <si>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</si>
  <si>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</si>
  <si>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</si>
  <si>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</si>
  <si>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</si>
  <si>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</si>
  <si>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</si>
  <si>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</si>
  <si>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</si>
  <si>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</si>
  <si>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</si>
  <si>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</si>
  <si>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</si>
  <si>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</si>
  <si>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</si>
  <si>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</si>
  <si>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</si>
  <si>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</si>
  <si>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</si>
  <si>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</si>
  <si>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</si>
  <si>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</si>
  <si>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</si>
  <si>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</si>
  <si>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</si>
  <si>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</si>
  <si>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</si>
  <si>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</si>
  <si>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</si>
  <si>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</si>
  <si>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</si>
  <si>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</si>
  <si>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</si>
  <si>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</si>
  <si>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</si>
  <si>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</si>
  <si>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</si>
  <si>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</si>
  <si>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</si>
  <si>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</si>
  <si>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</si>
  <si>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</si>
  <si>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</si>
  <si>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</si>
  <si>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</si>
  <si>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</si>
  <si>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</si>
  <si>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</si>
  <si>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</si>
  <si>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</si>
  <si>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</si>
  <si>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</si>
  <si>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</si>
  <si>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</si>
  <si>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</si>
  <si>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</si>
  <si>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</si>
  <si>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</si>
  <si>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</si>
  <si>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</si>
  <si>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</si>
  <si>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</si>
  <si>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</si>
  <si>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</si>
  <si>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</si>
  <si>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</si>
  <si>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</si>
  <si>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</si>
  <si>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</si>
  <si>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</si>
  <si>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</si>
  <si>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</si>
  <si>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</si>
  <si>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</si>
  <si>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</si>
  <si>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</si>
  <si>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</si>
  <si>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</si>
  <si>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</si>
  <si>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</si>
  <si>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</si>
  <si>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</si>
  <si>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</si>
  <si>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</si>
  <si>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</si>
  <si>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</si>
  <si>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</si>
  <si>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</si>
  <si>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</si>
  <si>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</si>
  <si>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</si>
  <si>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</si>
  <si>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</si>
  <si>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</si>
  <si>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</si>
  <si>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</si>
  <si>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</si>
  <si>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</si>
  <si>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</si>
  <si>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</si>
  <si>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</si>
  <si>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</si>
  <si>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</si>
  <si>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</si>
  <si>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</si>
  <si>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</si>
  <si>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</si>
  <si>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</si>
  <si>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</si>
  <si>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</si>
  <si>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</si>
  <si>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</si>
  <si>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</si>
  <si>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</si>
  <si>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</si>
  <si>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</si>
  <si>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</si>
  <si>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</si>
  <si>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</si>
  <si>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</si>
  <si>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</si>
  <si>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</si>
  <si>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</si>
  <si>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</si>
  <si>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</si>
  <si>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</si>
  <si>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</si>
  <si>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</si>
  <si>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</si>
  <si>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</si>
  <si>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</si>
  <si>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</si>
  <si>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</si>
  <si>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</si>
  <si>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</si>
  <si>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</si>
  <si>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</si>
  <si>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</si>
  <si>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</si>
  <si>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</si>
  <si>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</si>
  <si>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</si>
  <si>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</si>
  <si>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</si>
  <si>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</si>
  <si>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</si>
  <si>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</si>
  <si>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</si>
  <si>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</si>
  <si>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</si>
  <si>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</si>
  <si>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</si>
  <si>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</si>
  <si>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</si>
  <si>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</si>
  <si>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</si>
  <si>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</si>
  <si>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</si>
  <si>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</si>
  <si>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</si>
  <si>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</si>
  <si>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</si>
  <si>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</si>
  <si>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</si>
  <si>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</si>
  <si>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</si>
  <si>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</si>
  <si>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</si>
  <si>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</si>
  <si>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</si>
  <si>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</si>
  <si>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</si>
  <si>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</si>
  <si>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</si>
  <si>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</si>
  <si>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</si>
  <si>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</si>
  <si>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</si>
  <si>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</si>
  <si>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</si>
  <si>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</si>
  <si>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</si>
  <si>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</si>
  <si>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</si>
  <si>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</si>
  <si>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</si>
  <si>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</si>
  <si>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</si>
  <si>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</si>
  <si>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</si>
  <si>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</si>
  <si>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</si>
  <si>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</si>
  <si>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</si>
  <si>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</si>
  <si>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</si>
  <si>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</si>
  <si>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</si>
  <si>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</si>
  <si>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</si>
  <si>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</si>
  <si>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</si>
  <si>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</si>
  <si>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</si>
  <si>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</si>
  <si>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</si>
  <si>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</si>
  <si>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</si>
  <si>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</si>
  <si>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</si>
  <si>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</si>
  <si>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</si>
  <si>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</si>
  <si>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</si>
  <si>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</si>
  <si>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</si>
  <si>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</si>
  <si>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</si>
  <si>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</si>
  <si>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</si>
  <si>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</si>
  <si>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</si>
  <si>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</si>
  <si>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</si>
  <si>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</si>
  <si>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</si>
  <si>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</si>
  <si>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</si>
  <si>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</si>
  <si>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</si>
  <si>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</si>
  <si>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</si>
  <si>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</si>
  <si>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</si>
  <si>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</si>
  <si>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</si>
  <si>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</si>
  <si>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</si>
  <si>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</si>
  <si>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</si>
  <si>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</si>
  <si>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</si>
  <si>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</si>
  <si>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</si>
  <si>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</si>
  <si>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</si>
  <si>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</si>
  <si>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</si>
  <si>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</si>
  <si>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</si>
  <si>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</si>
  <si>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</si>
  <si>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</si>
  <si>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</si>
  <si>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</si>
  <si>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</si>
  <si>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</si>
  <si>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</si>
  <si>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</si>
  <si>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</si>
  <si>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</si>
  <si>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</si>
  <si>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</si>
  <si>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</si>
  <si>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</si>
  <si>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</si>
  <si>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</si>
  <si>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</si>
  <si>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</si>
  <si>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</si>
  <si>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</si>
  <si>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</si>
  <si>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</si>
  <si>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</si>
  <si>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</si>
  <si>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</si>
  <si>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</si>
  <si>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</si>
  <si>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</si>
  <si>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</si>
  <si>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</si>
  <si>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</si>
  <si>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</si>
  <si>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</si>
  <si>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</si>
  <si>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</si>
  <si>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</si>
  <si>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</si>
  <si>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</si>
  <si>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</si>
  <si>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</si>
  <si>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</si>
  <si>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</si>
  <si>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</si>
  <si>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</si>
  <si>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</si>
  <si>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</si>
  <si>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</si>
  <si>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</si>
  <si>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</si>
  <si>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</si>
  <si>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</si>
  <si>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</si>
  <si>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</si>
  <si>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</si>
  <si>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</si>
  <si>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</si>
  <si>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</si>
  <si>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</si>
  <si>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</si>
  <si>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</si>
  <si>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</si>
  <si>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</si>
  <si>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</si>
  <si>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</si>
  <si>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</si>
  <si>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</si>
  <si>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</si>
  <si>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</si>
  <si>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</si>
  <si>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</si>
  <si>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</si>
  <si>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</si>
  <si>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</si>
  <si>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</si>
  <si>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</si>
  <si>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</si>
  <si>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</si>
  <si>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</si>
  <si>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</si>
  <si>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</si>
  <si>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</si>
  <si>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</si>
  <si>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</si>
  <si>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</si>
  <si>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</si>
  <si>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</si>
  <si>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</si>
  <si>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</si>
  <si>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</si>
  <si>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</si>
  <si>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</si>
  <si>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</si>
  <si>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</si>
  <si>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</si>
  <si>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</si>
  <si>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</si>
  <si>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</si>
  <si>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</si>
  <si>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</si>
  <si>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</si>
  <si>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</si>
  <si>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</si>
  <si>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</si>
  <si>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</si>
  <si>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</si>
  <si>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</si>
  <si>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</si>
  <si>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</si>
  <si>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</si>
  <si>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</si>
  <si>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</si>
  <si>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</si>
  <si>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</si>
  <si>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</si>
  <si>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</si>
  <si>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</si>
  <si>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</si>
  <si>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</si>
  <si>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</si>
  <si>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</si>
  <si>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</si>
  <si>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</si>
  <si>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</si>
  <si>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</si>
  <si>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</si>
  <si>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</si>
  <si>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</si>
  <si>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</si>
  <si>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</si>
  <si>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</si>
  <si>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</si>
  <si>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</si>
  <si>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</si>
  <si>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</si>
  <si>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</si>
  <si>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</si>
  <si>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</si>
  <si>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</si>
  <si>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</si>
  <si>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</si>
  <si>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</si>
  <si>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</si>
  <si>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</si>
  <si>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</si>
  <si>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</si>
  <si>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</si>
  <si>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</si>
  <si>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</si>
  <si>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</si>
  <si>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</si>
  <si>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</si>
  <si>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</si>
  <si>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</si>
  <si>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</si>
  <si>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</si>
  <si>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</si>
  <si>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</si>
  <si>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</si>
  <si>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</si>
  <si>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</si>
  <si>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</si>
  <si>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</si>
  <si>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</si>
  <si>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</si>
  <si>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</si>
  <si>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</si>
  <si>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</si>
  <si>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</si>
  <si>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</si>
  <si>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</si>
  <si>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</si>
  <si>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</si>
  <si>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</si>
  <si>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</si>
  <si>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</si>
  <si>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</si>
  <si>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</si>
  <si>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</si>
  <si>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</si>
  <si>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</si>
  <si>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</si>
  <si>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</si>
  <si>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</si>
  <si>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</si>
  <si>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</si>
  <si>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</si>
  <si>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</si>
  <si>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</si>
  <si>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</si>
  <si>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</si>
  <si>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</si>
  <si>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</si>
  <si>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</si>
  <si>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</si>
  <si>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</si>
  <si>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</si>
  <si>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</si>
  <si>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</si>
  <si>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</si>
  <si>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</si>
  <si>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</si>
  <si>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</si>
  <si>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</si>
  <si>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</si>
  <si>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</si>
  <si>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</si>
  <si>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</si>
  <si>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</si>
  <si>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</si>
  <si>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</si>
  <si>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</si>
  <si>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</si>
  <si>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</si>
  <si>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</si>
  <si>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</si>
  <si>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</si>
  <si>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</si>
  <si>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</si>
  <si>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</si>
  <si>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</si>
  <si>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</si>
  <si>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</si>
  <si>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</si>
  <si>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</si>
  <si>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</si>
  <si>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</si>
  <si>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</si>
  <si>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</si>
  <si>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</si>
  <si>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</si>
  <si>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</si>
  <si>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</si>
  <si>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</si>
  <si>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</si>
  <si>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</si>
  <si>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</si>
  <si>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</si>
  <si>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</si>
  <si>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</si>
  <si>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</si>
  <si>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</si>
  <si>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</si>
  <si>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</si>
  <si>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</si>
  <si>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</si>
  <si>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</si>
  <si>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</si>
  <si>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</si>
  <si>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</si>
  <si>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</si>
  <si>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</si>
  <si>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</si>
  <si>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</si>
  <si>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</si>
  <si>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</si>
  <si>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</si>
  <si>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</si>
  <si>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</si>
  <si>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</si>
  <si>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</si>
  <si>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</si>
  <si>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</si>
  <si>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</si>
  <si>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</si>
  <si>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</si>
  <si>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</si>
  <si>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</si>
  <si>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</si>
  <si>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</si>
  <si>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</si>
  <si>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</si>
  <si>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</si>
  <si>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</si>
  <si>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</si>
  <si>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</si>
  <si>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</si>
  <si>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</si>
  <si>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</si>
  <si>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</si>
  <si>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</si>
  <si>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</si>
  <si>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</si>
  <si>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</si>
  <si>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</si>
  <si>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</si>
  <si>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</si>
  <si>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</si>
  <si>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</si>
  <si>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</si>
  <si>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</si>
  <si>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</si>
  <si>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</si>
  <si>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</si>
  <si>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</si>
  <si>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</si>
  <si>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</si>
  <si>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</si>
  <si>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</si>
  <si>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</si>
  <si>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</si>
  <si>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</si>
  <si>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</si>
  <si>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</si>
  <si>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</si>
  <si>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</si>
  <si>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</si>
  <si>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</si>
  <si>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</si>
  <si>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</si>
  <si>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</si>
  <si>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</si>
  <si>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</si>
  <si>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</si>
  <si>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</si>
  <si>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</si>
  <si>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</si>
  <si>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</si>
  <si>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</si>
  <si>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</si>
  <si>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</si>
  <si>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</si>
  <si>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</si>
  <si>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</si>
  <si>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</si>
  <si>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</si>
  <si>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</si>
  <si>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</si>
  <si>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</si>
  <si>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</si>
  <si>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</si>
  <si>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</si>
  <si>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</si>
  <si>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</si>
  <si>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</si>
  <si>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</si>
  <si>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</si>
  <si>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</si>
  <si>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</si>
  <si>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</si>
  <si>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</si>
  <si>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</si>
  <si>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</si>
  <si>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</si>
  <si>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</si>
  <si>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</si>
  <si>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</si>
  <si>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</si>
  <si>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</si>
  <si>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</si>
  <si>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</si>
  <si>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</si>
  <si>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</si>
  <si>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</si>
  <si>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</si>
  <si>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</si>
  <si>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</si>
  <si>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</si>
  <si>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</si>
  <si>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</si>
  <si>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</si>
  <si>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</si>
  <si>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</si>
  <si>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</si>
  <si>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</si>
  <si>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</si>
  <si>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</si>
  <si>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</si>
  <si>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</si>
  <si>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</si>
  <si>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</si>
  <si>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</si>
  <si>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</si>
  <si>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</si>
  <si>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</si>
  <si>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</si>
  <si>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</si>
  <si>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</si>
  <si>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</si>
  <si>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</si>
  <si>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</si>
  <si>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</si>
  <si>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</si>
  <si>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</si>
  <si>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</si>
  <si>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</si>
  <si>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</si>
  <si>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</si>
  <si>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</si>
  <si>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</si>
  <si>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</si>
  <si>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</si>
  <si>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</si>
  <si>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</si>
  <si>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</si>
  <si>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</si>
  <si>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</si>
  <si>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</si>
  <si>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</si>
  <si>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</si>
  <si>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</si>
  <si>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</si>
  <si>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</si>
  <si>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</si>
  <si>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</si>
  <si>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</si>
  <si>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</si>
  <si>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</si>
  <si>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</si>
  <si>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</si>
  <si>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</si>
  <si>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</si>
  <si>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</si>
  <si>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</si>
  <si>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</si>
  <si>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</si>
  <si>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</si>
  <si>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</si>
  <si>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</si>
  <si>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</si>
  <si>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</si>
  <si>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</si>
  <si>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</si>
  <si>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</si>
  <si>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</si>
  <si>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</si>
  <si>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</si>
  <si>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</si>
  <si>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</si>
  <si>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</si>
  <si>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</si>
  <si>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</si>
  <si>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</si>
  <si>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</si>
  <si>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</si>
  <si>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</si>
  <si>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</si>
  <si>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</si>
  <si>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</si>
  <si>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</si>
  <si>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</si>
  <si>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</si>
  <si>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</si>
  <si>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</si>
  <si>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</si>
  <si>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</si>
  <si>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</si>
  <si>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</si>
  <si>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</si>
  <si>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</si>
  <si>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</si>
  <si>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</si>
  <si>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</si>
  <si>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</si>
  <si>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</si>
  <si>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</si>
  <si>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</si>
  <si>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</si>
  <si>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</si>
  <si>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</si>
  <si>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</si>
  <si>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</si>
  <si>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</si>
  <si>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</si>
  <si>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</si>
  <si>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</si>
  <si>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</si>
  <si>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</si>
  <si>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</si>
  <si>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</si>
  <si>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</si>
  <si>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</si>
  <si>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</si>
  <si>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</si>
  <si>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</si>
  <si>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</si>
  <si>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</si>
  <si>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</si>
  <si>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</si>
  <si>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</si>
  <si>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</si>
  <si>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</si>
  <si>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</si>
  <si>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</si>
  <si>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</si>
  <si>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</si>
  <si>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</si>
  <si>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</si>
  <si>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</si>
  <si>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</si>
  <si>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</si>
  <si>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</si>
  <si>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</si>
  <si>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</si>
  <si>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</si>
  <si>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</si>
  <si>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</si>
  <si>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</si>
  <si>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</si>
  <si>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</si>
  <si>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</si>
  <si>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</si>
  <si>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</si>
  <si>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</si>
  <si>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</si>
  <si>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</si>
  <si>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</si>
  <si>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</si>
  <si>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</si>
  <si>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</si>
  <si>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</si>
  <si>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</si>
  <si>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</si>
  <si>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</si>
  <si>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</si>
  <si>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</si>
  <si>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</si>
  <si>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</si>
  <si>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</si>
  <si>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</si>
  <si>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</si>
  <si>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</si>
  <si>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</si>
  <si>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</si>
  <si>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</si>
  <si>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</si>
  <si>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</si>
  <si>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</si>
  <si>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</si>
  <si>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</si>
  <si>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</si>
  <si>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</si>
  <si>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</si>
  <si>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</si>
  <si>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</si>
  <si>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</si>
  <si>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</si>
  <si>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</si>
  <si>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</si>
  <si>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</si>
  <si>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</si>
  <si>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</si>
  <si>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</si>
  <si>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</si>
  <si>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</si>
  <si>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</si>
  <si>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</si>
  <si>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</si>
  <si>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</si>
  <si>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</si>
  <si>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</si>
  <si>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</si>
  <si>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</si>
  <si>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</si>
  <si>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</si>
  <si>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</si>
  <si>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</si>
  <si>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</si>
  <si>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</si>
  <si>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</si>
  <si>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</si>
  <si>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</si>
  <si>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</si>
  <si>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</si>
  <si>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</si>
  <si>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</si>
  <si>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</si>
  <si>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</si>
  <si>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</si>
  <si>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</si>
  <si>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</si>
  <si>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</si>
  <si>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</si>
  <si>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</si>
  <si>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</si>
  <si>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</si>
  <si>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</si>
  <si>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</si>
  <si>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</si>
  <si>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</si>
  <si>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</si>
  <si>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</si>
  <si>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</si>
  <si>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</si>
  <si>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</si>
  <si>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</si>
  <si>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</si>
  <si>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</si>
  <si>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</si>
  <si>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</si>
  <si>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</si>
  <si>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</si>
  <si>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</si>
  <si>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</si>
  <si>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</si>
  <si>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</si>
  <si>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</si>
  <si>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</si>
  <si>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</si>
  <si>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</si>
  <si>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</si>
  <si>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</si>
  <si>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</si>
  <si>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</si>
  <si>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</si>
  <si>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</si>
  <si>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</si>
  <si>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</si>
  <si>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</si>
  <si>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</si>
  <si>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</si>
  <si>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</si>
  <si>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</si>
  <si>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</si>
  <si>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</si>
  <si>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</si>
  <si>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</si>
  <si>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</si>
  <si>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</si>
  <si>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</si>
  <si>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</si>
  <si>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</si>
  <si>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</si>
  <si>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</si>
  <si>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</si>
  <si>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</si>
  <si>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</si>
  <si>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</si>
  <si>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</si>
  <si>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</si>
  <si>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</si>
  <si>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</si>
  <si>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</si>
  <si>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</si>
  <si>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</si>
  <si>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</si>
  <si>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</si>
  <si>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</si>
  <si>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</si>
  <si>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</si>
  <si>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</si>
  <si>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</si>
  <si>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</si>
  <si>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</si>
  <si>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</si>
  <si>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</si>
  <si>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</si>
  <si>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</si>
  <si>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</si>
  <si>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</si>
  <si>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</si>
  <si>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</si>
  <si>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</si>
  <si>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</si>
  <si>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</si>
  <si>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</si>
  <si>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</si>
  <si>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</si>
  <si>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</si>
  <si>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</si>
  <si>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</si>
  <si>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</si>
  <si>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</si>
  <si>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</si>
  <si>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</si>
  <si>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</si>
  <si>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</si>
  <si>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</si>
  <si>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</si>
  <si>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</si>
  <si>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</si>
  <si>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</si>
  <si>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</si>
  <si>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</si>
  <si>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</si>
  <si>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</si>
  <si>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</si>
  <si>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</si>
  <si>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</si>
  <si>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</si>
  <si>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</si>
  <si>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</si>
  <si>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</si>
  <si>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</si>
  <si>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</si>
  <si>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</si>
  <si>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</si>
  <si>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</si>
  <si>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</si>
  <si>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</si>
  <si>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</si>
  <si>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</si>
  <si>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</si>
  <si>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</si>
  <si>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</si>
  <si>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</si>
  <si>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</si>
  <si>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</si>
  <si>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</si>
  <si>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</si>
  <si>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</si>
  <si>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</si>
  <si>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</si>
  <si>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</si>
  <si>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</si>
  <si>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</si>
  <si>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</si>
  <si>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</si>
  <si>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</si>
  <si>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</si>
  <si>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</si>
  <si>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</si>
  <si>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</si>
  <si>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</si>
  <si>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</si>
  <si>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</si>
  <si>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</si>
  <si>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</si>
  <si>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</si>
  <si>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</si>
  <si>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</si>
  <si>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</si>
  <si>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</si>
  <si>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</si>
  <si>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</si>
  <si>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</si>
  <si>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</si>
  <si>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</si>
  <si>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</si>
  <si>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</si>
  <si>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</si>
  <si>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</si>
  <si>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</si>
  <si>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</si>
  <si>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</si>
  <si>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</si>
  <si>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</si>
  <si>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</si>
  <si>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</si>
  <si>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</si>
  <si>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</si>
  <si>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</si>
  <si>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</si>
  <si>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</si>
  <si>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</si>
  <si>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</si>
  <si>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</si>
  <si>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</si>
  <si>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</si>
  <si>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</si>
  <si>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</si>
  <si>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</si>
  <si>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</si>
  <si>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</si>
  <si>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</si>
  <si>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</si>
  <si>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</si>
  <si>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</si>
  <si>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</si>
  <si>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</si>
  <si>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</si>
  <si>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</si>
  <si>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</si>
  <si>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</si>
  <si>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</si>
  <si>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</si>
  <si>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</si>
  <si>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</si>
  <si>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</si>
  <si>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</si>
  <si>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</si>
  <si>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</si>
  <si>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</si>
  <si>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</si>
  <si>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</si>
  <si>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</si>
  <si>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</si>
  <si>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</si>
  <si>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</si>
  <si>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</si>
  <si>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</si>
  <si>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</si>
  <si>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</si>
  <si>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</si>
  <si>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</si>
  <si>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</si>
  <si>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</si>
  <si>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</si>
  <si>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</si>
  <si>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</si>
  <si>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</si>
  <si>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</si>
  <si>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</si>
  <si>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</si>
  <si>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</si>
  <si>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</si>
  <si>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</si>
  <si>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</si>
  <si>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</si>
  <si>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</si>
  <si>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</si>
  <si>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</si>
  <si>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</si>
  <si>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</si>
  <si>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</si>
  <si>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</si>
  <si>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</si>
  <si>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</si>
  <si>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</si>
  <si>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</si>
  <si>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</si>
  <si>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</si>
  <si>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</si>
  <si>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</si>
  <si>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</si>
  <si>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</si>
  <si>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</si>
  <si>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</si>
  <si>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</si>
  <si>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</si>
  <si>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</si>
  <si>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</si>
  <si>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</si>
  <si>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</si>
  <si>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</si>
  <si>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</si>
  <si>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</si>
  <si>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</si>
  <si>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</si>
  <si>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</si>
  <si>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</si>
  <si>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</si>
  <si>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</si>
  <si>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</si>
  <si>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</si>
  <si>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</si>
  <si>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</si>
  <si>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</si>
  <si>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</si>
  <si>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</si>
  <si>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</si>
  <si>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</si>
  <si>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</si>
  <si>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</si>
  <si>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</si>
  <si>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</si>
  <si>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</si>
  <si>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</si>
  <si>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</si>
  <si>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</si>
  <si>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</si>
  <si>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</si>
  <si>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</si>
  <si>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</si>
  <si>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</si>
  <si>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</si>
  <si>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</si>
  <si>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</si>
  <si>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</si>
  <si>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</si>
  <si>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</si>
  <si>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</si>
  <si>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</si>
  <si>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</si>
  <si>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</si>
  <si>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</si>
  <si>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</si>
  <si>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</si>
  <si>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</si>
  <si>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</si>
  <si>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</si>
  <si>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</si>
  <si>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</si>
  <si>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</si>
  <si>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</si>
  <si>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</si>
  <si>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</si>
  <si>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</si>
  <si>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</si>
  <si>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</si>
  <si>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</si>
  <si>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</si>
  <si>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</si>
  <si>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</si>
  <si>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</si>
  <si>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</si>
  <si>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</si>
  <si>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</si>
  <si>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</si>
  <si>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</si>
  <si>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</si>
  <si>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</si>
  <si>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</si>
  <si>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</si>
  <si>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</si>
  <si>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</si>
  <si>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</si>
  <si>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</si>
  <si>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</si>
  <si>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</si>
  <si>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</si>
  <si>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</si>
  <si>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</si>
  <si>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</si>
  <si>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</si>
  <si>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</si>
  <si>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</si>
  <si>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</si>
  <si>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</si>
  <si>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</si>
  <si>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</si>
  <si>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</si>
  <si>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</si>
  <si>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</si>
  <si>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</si>
  <si>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</si>
  <si>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</si>
  <si>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</si>
  <si>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</si>
  <si>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</si>
  <si>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</si>
  <si>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</si>
  <si>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</si>
  <si>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</si>
  <si>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</si>
  <si>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</si>
  <si>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</si>
  <si>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</si>
  <si>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</si>
  <si>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</si>
  <si>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</si>
  <si>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</si>
  <si>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</si>
  <si>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</si>
  <si>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</si>
  <si>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</si>
  <si>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</si>
  <si>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</si>
  <si>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</si>
  <si>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</si>
  <si>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</si>
  <si>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</si>
  <si>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</si>
  <si>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</si>
  <si>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</si>
  <si>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</si>
  <si>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</si>
  <si>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</si>
  <si>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</si>
  <si>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</si>
  <si>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</si>
  <si>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</si>
  <si>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</si>
  <si>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</si>
  <si>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</si>
  <si>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</si>
  <si>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</si>
  <si>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</si>
  <si>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</si>
  <si>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</si>
  <si>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</si>
  <si>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</si>
  <si>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</si>
  <si>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</si>
  <si>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</si>
  <si>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</si>
  <si>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</si>
  <si>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</si>
  <si>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</si>
  <si>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</si>
  <si>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</si>
  <si>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</si>
  <si>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</si>
  <si>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</si>
  <si>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</si>
  <si>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</si>
  <si>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</si>
  <si>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</si>
  <si>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</si>
  <si>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</si>
  <si>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</si>
  <si>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</si>
  <si>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</si>
  <si>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</si>
  <si>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</si>
  <si>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</si>
  <si>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</si>
  <si>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</si>
  <si>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</si>
  <si>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</si>
  <si>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</si>
  <si>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</si>
  <si>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</si>
  <si>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</si>
  <si>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</si>
  <si>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</si>
  <si>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</si>
  <si>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</si>
  <si>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</si>
  <si>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</si>
  <si>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</si>
  <si>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</si>
  <si>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</si>
  <si>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</si>
  <si>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</si>
  <si>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</si>
  <si>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</si>
  <si>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</si>
  <si>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</si>
  <si>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</si>
  <si>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</si>
  <si>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</si>
  <si>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</si>
  <si>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</si>
  <si>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</si>
  <si>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</si>
  <si>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</si>
  <si>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</si>
  <si>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</si>
  <si>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</si>
  <si>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</si>
  <si>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</si>
  <si>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</si>
  <si>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</si>
  <si>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</si>
  <si>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</si>
  <si>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</si>
  <si>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</si>
  <si>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</si>
  <si>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</si>
  <si>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</si>
  <si>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</si>
  <si>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</si>
  <si>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</si>
  <si>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</si>
  <si>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</si>
  <si>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</si>
  <si>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</si>
  <si>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</si>
  <si>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</si>
  <si>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</si>
  <si>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</si>
  <si>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</si>
  <si>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</si>
  <si>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</si>
  <si>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</si>
  <si>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</si>
  <si>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</si>
  <si>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</si>
  <si>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</si>
  <si>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</si>
  <si>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</si>
  <si>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</si>
  <si>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</si>
  <si>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</si>
  <si>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</si>
  <si>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</si>
  <si>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</si>
  <si>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</si>
  <si>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</si>
  <si>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</si>
  <si>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</si>
  <si>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</si>
  <si>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</si>
  <si>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</si>
  <si>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</si>
  <si>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</si>
  <si>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</si>
  <si>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</si>
  <si>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</si>
  <si>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</si>
  <si>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</si>
  <si>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</si>
  <si>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</si>
  <si>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</si>
  <si>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</si>
  <si>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</si>
  <si>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</si>
  <si>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</si>
  <si>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</si>
  <si>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</si>
  <si>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</si>
  <si>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</si>
  <si>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</si>
  <si>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</si>
  <si>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</si>
  <si>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</si>
  <si>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</si>
  <si>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</si>
  <si>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</si>
  <si>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</si>
  <si>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</si>
  <si>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</si>
  <si>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</si>
  <si>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</si>
  <si>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</si>
  <si>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</si>
  <si>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</si>
  <si>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</si>
  <si>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</si>
  <si>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</si>
  <si>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</si>
  <si>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</si>
  <si>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</si>
  <si>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</si>
  <si>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</si>
  <si>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</si>
  <si>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</si>
  <si>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</si>
  <si>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</si>
  <si>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</si>
  <si>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</si>
  <si>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</si>
  <si>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</si>
  <si>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</si>
  <si>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</si>
  <si>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</si>
  <si>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</si>
  <si>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</si>
  <si>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</si>
  <si>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</si>
  <si>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</si>
  <si>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</si>
  <si>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</si>
  <si>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</si>
  <si>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</si>
  <si>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</si>
  <si>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</si>
  <si>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</si>
  <si>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</si>
  <si>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</si>
  <si>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</si>
  <si>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</si>
  <si>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</si>
  <si>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</si>
  <si>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</si>
  <si>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</si>
  <si>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</si>
  <si>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</si>
  <si>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</si>
  <si>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</si>
  <si>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</si>
  <si>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</si>
  <si>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</si>
  <si>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</si>
  <si>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</si>
  <si>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</si>
  <si>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</si>
  <si>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</si>
  <si>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</si>
  <si>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</si>
  <si>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</si>
  <si>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</si>
  <si>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</si>
  <si>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</si>
  <si>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</si>
  <si>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</si>
  <si>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</si>
  <si>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</si>
  <si>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</si>
  <si>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</si>
  <si>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</si>
  <si>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</si>
  <si>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</si>
  <si>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</si>
  <si>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</si>
  <si>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</si>
  <si>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</si>
  <si>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</si>
  <si>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</si>
  <si>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</si>
  <si>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</si>
  <si>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</si>
  <si>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</si>
  <si>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</si>
  <si>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</si>
  <si>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</si>
  <si>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</si>
  <si>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</si>
  <si>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</si>
  <si>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</si>
  <si>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</si>
  <si>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</si>
  <si>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</si>
  <si>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</si>
  <si>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</si>
  <si>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</si>
  <si>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</si>
  <si>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</si>
  <si>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</si>
  <si>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</si>
  <si>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</si>
  <si>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</si>
  <si>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</si>
  <si>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</si>
  <si>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</si>
  <si>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</si>
  <si>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</si>
  <si>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</si>
  <si>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</si>
  <si>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</si>
  <si>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</si>
  <si>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</si>
  <si>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</si>
  <si>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</si>
  <si>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</si>
  <si>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</si>
  <si>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</si>
  <si>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</si>
  <si>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</si>
  <si>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</si>
  <si>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</si>
  <si>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</si>
  <si>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</si>
  <si>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</si>
  <si>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</si>
  <si>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</si>
  <si>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</si>
  <si>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</si>
  <si>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</si>
  <si>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</si>
  <si>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</si>
  <si>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</si>
  <si>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</si>
  <si>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</si>
  <si>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</si>
  <si>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</si>
  <si>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</si>
  <si>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</si>
  <si>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</si>
  <si>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</si>
  <si>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</si>
  <si>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</si>
  <si>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</si>
  <si>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</si>
  <si>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</si>
  <si>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</si>
  <si>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</si>
  <si>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</si>
  <si>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</si>
  <si>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</si>
  <si>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</si>
  <si>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</si>
  <si>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</si>
  <si>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</si>
  <si>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</si>
  <si>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</si>
  <si>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</si>
  <si>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</si>
  <si>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</si>
  <si>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</si>
  <si>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</si>
  <si>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</si>
  <si>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</si>
  <si>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</si>
  <si>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</si>
  <si>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</si>
  <si>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</si>
  <si>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</si>
  <si>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</si>
  <si>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</si>
  <si>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</si>
  <si>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</si>
  <si>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</si>
  <si>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</si>
  <si>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</si>
  <si>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</si>
  <si>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</si>
  <si>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</si>
  <si>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</si>
  <si>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</si>
  <si>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</si>
  <si>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</si>
  <si>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</si>
  <si>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</si>
  <si>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</si>
  <si>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</si>
  <si>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</si>
  <si>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</si>
  <si>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</si>
  <si>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</si>
  <si>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</si>
  <si>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</si>
  <si>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</si>
  <si>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</si>
  <si>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</si>
  <si>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</si>
  <si>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</si>
  <si>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</si>
  <si>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</si>
  <si>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</si>
  <si>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</si>
  <si>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</si>
  <si>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</si>
  <si>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</si>
  <si>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</si>
  <si>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</si>
  <si>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</si>
  <si>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</si>
  <si>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</si>
  <si>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</si>
  <si>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</si>
  <si>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</si>
  <si>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</si>
  <si>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</si>
  <si>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</si>
  <si>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</si>
  <si>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</si>
  <si>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</si>
  <si>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</si>
  <si>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</si>
  <si>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</si>
  <si>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</si>
  <si>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</si>
  <si>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</si>
  <si>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</si>
  <si>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</si>
  <si>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</si>
  <si>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</si>
  <si>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</si>
  <si>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</si>
  <si>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</si>
  <si>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</si>
  <si>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</si>
  <si>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</si>
  <si>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</si>
  <si>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</si>
  <si>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</si>
  <si>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</si>
  <si>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</si>
  <si>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</si>
  <si>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</si>
  <si>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</si>
  <si>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</si>
  <si>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</si>
  <si>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</si>
  <si>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</si>
  <si>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</si>
  <si>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</si>
  <si>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</si>
  <si>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</si>
  <si>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</si>
  <si>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</si>
  <si>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</si>
  <si>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</si>
  <si>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</si>
  <si>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</si>
  <si>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</si>
  <si>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</si>
  <si>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</si>
  <si>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</si>
  <si>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</si>
  <si>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</si>
  <si>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</si>
  <si>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</si>
  <si>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</si>
  <si>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</si>
  <si>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</si>
  <si>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</si>
  <si>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</si>
  <si>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</si>
  <si>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</si>
  <si>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</si>
  <si>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</si>
  <si>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</si>
  <si>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</si>
  <si>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</si>
  <si>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</si>
  <si>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</si>
  <si>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</si>
  <si>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</si>
  <si>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</si>
  <si>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</si>
  <si>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</si>
  <si>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</si>
  <si>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</si>
  <si>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</si>
  <si>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</si>
  <si>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</si>
  <si>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</si>
  <si>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</si>
  <si>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</si>
  <si>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</si>
  <si>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</si>
  <si>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</si>
  <si>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</si>
  <si>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</si>
  <si>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</si>
  <si>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</si>
  <si>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</si>
  <si>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</si>
  <si>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</si>
  <si>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</si>
  <si>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</si>
  <si>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</si>
  <si>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</si>
  <si>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</si>
  <si>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</si>
  <si>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</si>
  <si>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</si>
  <si>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</si>
  <si>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</si>
  <si>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</si>
  <si>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</si>
  <si>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</si>
  <si>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</si>
  <si>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</si>
  <si>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</si>
  <si>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</si>
  <si>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</si>
  <si>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</si>
  <si>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</si>
  <si>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</si>
  <si>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</si>
  <si>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</si>
  <si>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</si>
  <si>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</si>
  <si>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</si>
  <si>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</si>
  <si>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</si>
  <si>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</si>
  <si>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</si>
  <si>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</si>
  <si>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</si>
  <si>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</si>
  <si>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</si>
  <si>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</si>
  <si>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</si>
  <si>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</si>
  <si>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</si>
  <si>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</si>
  <si>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</si>
  <si>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</si>
  <si>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</si>
  <si>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</si>
  <si>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</si>
  <si>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</si>
  <si>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</si>
  <si>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</si>
  <si>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</si>
  <si>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</si>
  <si>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</si>
  <si>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</si>
  <si>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</si>
  <si>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</si>
  <si>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</si>
  <si>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</si>
  <si>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</si>
  <si>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</si>
  <si>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</si>
  <si>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</si>
  <si>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</si>
  <si>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</si>
  <si>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</si>
  <si>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</si>
  <si>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</si>
  <si>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</si>
  <si>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</si>
  <si>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</si>
  <si>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</si>
  <si>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</si>
  <si>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</si>
  <si>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</si>
  <si>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</si>
  <si>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</si>
  <si>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</si>
  <si>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</si>
  <si>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</si>
  <si>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</si>
  <si>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</si>
  <si>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</si>
  <si>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</si>
  <si>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</si>
  <si>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</si>
  <si>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</si>
  <si>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</si>
  <si>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</si>
  <si>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</si>
  <si>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</si>
  <si>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</si>
  <si>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</si>
  <si>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</si>
  <si>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</si>
  <si>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</si>
  <si>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</si>
  <si>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</si>
  <si>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</si>
  <si>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</si>
  <si>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</si>
  <si>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</si>
  <si>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</si>
  <si>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</si>
  <si>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</si>
  <si>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</si>
  <si>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</si>
  <si>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</si>
  <si>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</si>
  <si>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</si>
  <si>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</si>
  <si>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</si>
  <si>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</si>
  <si>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</si>
  <si>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</si>
  <si>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</si>
  <si>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</si>
  <si>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</si>
  <si>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</si>
  <si>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</si>
  <si>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</si>
  <si>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</si>
  <si>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</si>
  <si>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</si>
  <si>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</si>
  <si>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</si>
  <si>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</si>
  <si>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</si>
  <si>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</si>
  <si>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</si>
  <si>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</si>
  <si>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</si>
  <si>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</si>
  <si>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</si>
  <si>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</si>
  <si>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</si>
  <si>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</si>
  <si>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</si>
  <si>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</si>
  <si>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</si>
  <si>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</si>
  <si>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</si>
  <si>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</si>
  <si>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</si>
  <si>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</si>
  <si>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</si>
  <si>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</si>
  <si>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</si>
  <si>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</si>
  <si>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</si>
  <si>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</si>
  <si>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</si>
  <si>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</si>
  <si>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</si>
  <si>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</si>
  <si>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</si>
  <si>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</si>
  <si>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</si>
  <si>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</si>
  <si>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</si>
  <si>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</si>
  <si>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</si>
  <si>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</si>
  <si>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</si>
  <si>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</si>
  <si>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</si>
  <si>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</si>
  <si>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</si>
  <si>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</si>
  <si>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</si>
  <si>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</si>
  <si>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</si>
  <si>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</si>
  <si>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</si>
  <si>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</si>
  <si>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</si>
  <si>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</si>
  <si>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</si>
  <si>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</si>
  <si>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</si>
  <si>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</si>
  <si>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</si>
  <si>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</si>
  <si>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</si>
  <si>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</si>
  <si>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</si>
  <si>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</si>
  <si>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</si>
  <si>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</si>
  <si>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</si>
  <si>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</si>
  <si>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</si>
  <si>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</si>
  <si>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</si>
  <si>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</si>
  <si>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</si>
  <si>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</si>
  <si>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</si>
  <si>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</si>
  <si>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</si>
  <si>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</si>
  <si>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</si>
  <si>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</si>
  <si>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</si>
  <si>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</si>
  <si>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</si>
  <si>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</si>
  <si>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</si>
  <si>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</si>
  <si>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</si>
  <si>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</si>
  <si>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</si>
  <si>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</si>
  <si>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</si>
  <si>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</si>
  <si>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</si>
  <si>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</si>
  <si>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</si>
  <si>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</si>
  <si>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</si>
  <si>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</si>
  <si>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</si>
  <si>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</si>
  <si>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</si>
  <si>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</si>
  <si>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</si>
  <si>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</si>
  <si>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</si>
  <si>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</si>
  <si>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</si>
  <si>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</si>
  <si>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</si>
  <si>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</si>
  <si>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</si>
  <si>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</si>
  <si>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</si>
  <si>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</si>
  <si>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</si>
  <si>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</si>
  <si>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</si>
  <si>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</si>
  <si>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</si>
  <si>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</si>
  <si>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</si>
  <si>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</si>
  <si>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</si>
  <si>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</si>
  <si>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</si>
  <si>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</si>
  <si>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</si>
  <si>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</si>
  <si>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</si>
  <si>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</si>
  <si>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</si>
  <si>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</si>
  <si>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</si>
  <si>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</si>
  <si>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</si>
  <si>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</si>
  <si>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</si>
  <si>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</si>
  <si>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</si>
  <si>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</si>
  <si>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</si>
  <si>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</si>
  <si>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</si>
  <si>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</si>
  <si>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</si>
  <si>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</si>
  <si>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</si>
  <si>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</si>
  <si>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</si>
  <si>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</si>
  <si>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</si>
  <si>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</si>
  <si>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</si>
  <si>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</si>
  <si>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</si>
  <si>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</si>
  <si>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</si>
  <si>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</si>
  <si>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</si>
  <si>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</si>
  <si>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</si>
  <si>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</si>
  <si>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</si>
  <si>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</si>
  <si>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</si>
  <si>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</si>
  <si>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</si>
  <si>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</si>
  <si>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</si>
  <si>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</si>
  <si>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</si>
  <si>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</si>
  <si>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</si>
  <si>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</si>
  <si>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</si>
  <si>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</si>
  <si>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</si>
  <si>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</si>
  <si>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</si>
  <si>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</si>
  <si>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</si>
  <si>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</si>
  <si>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</si>
  <si>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</si>
  <si>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</si>
  <si>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</si>
  <si>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</si>
  <si>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</si>
  <si>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</si>
  <si>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</si>
  <si>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</si>
  <si>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</si>
  <si>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</si>
  <si>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</si>
  <si>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</si>
  <si>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</si>
  <si>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</si>
  <si>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</si>
  <si>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</si>
  <si>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</si>
  <si>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</si>
  <si>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</si>
  <si>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</si>
  <si>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</si>
  <si>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</si>
  <si>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</si>
  <si>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</si>
  <si>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</si>
  <si>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</si>
  <si>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</si>
  <si>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</si>
  <si>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</si>
  <si>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</si>
  <si>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</si>
  <si>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</si>
  <si>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</si>
  <si>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</si>
  <si>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</si>
  <si>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</si>
  <si>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</si>
  <si>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</si>
  <si>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</si>
  <si>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</si>
  <si>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</si>
  <si>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</si>
  <si>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</si>
  <si>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</si>
  <si>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</si>
  <si>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</si>
  <si>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</si>
  <si>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</si>
  <si>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</si>
  <si>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</si>
  <si>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</si>
  <si>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</si>
  <si>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</si>
  <si>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</si>
  <si>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</si>
  <si>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</si>
  <si>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</si>
  <si>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</si>
  <si>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</si>
  <si>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</si>
  <si>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</si>
  <si>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</si>
  <si>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</si>
  <si>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</si>
  <si>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</si>
  <si>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</si>
  <si>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</si>
  <si>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</si>
  <si>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</si>
  <si>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</si>
  <si>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</si>
  <si>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</si>
  <si>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</si>
  <si>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</si>
  <si>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</si>
  <si>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</si>
  <si>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</si>
  <si>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</si>
  <si>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</si>
  <si>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</si>
  <si>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</si>
  <si>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</si>
  <si>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</si>
  <si>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</si>
  <si>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</si>
  <si>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</si>
  <si>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</si>
  <si>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</si>
  <si>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</si>
  <si>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</si>
  <si>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</si>
  <si>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</si>
  <si>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</si>
  <si>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</si>
  <si>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</si>
  <si>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</si>
  <si>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</si>
  <si>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</si>
  <si>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</si>
  <si>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</si>
  <si>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</si>
  <si>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</si>
  <si>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</si>
  <si>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</si>
  <si>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</si>
  <si>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</si>
  <si>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</si>
  <si>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</si>
  <si>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</si>
  <si>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</si>
  <si>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</si>
  <si>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</si>
  <si>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</si>
  <si>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</si>
  <si>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</si>
  <si>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</si>
  <si>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</si>
  <si>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</si>
  <si>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</si>
  <si>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</si>
  <si>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</si>
  <si>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</si>
  <si>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</si>
  <si>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</si>
  <si>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</si>
  <si>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</si>
  <si>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</si>
  <si>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</si>
  <si>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</si>
  <si>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</si>
  <si>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</si>
  <si>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</si>
  <si>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</si>
  <si>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</si>
  <si>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</si>
  <si>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</si>
  <si>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</si>
  <si>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</si>
  <si>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</si>
  <si>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</si>
  <si>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</si>
  <si>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</si>
  <si>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</si>
  <si>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</si>
  <si>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</si>
  <si>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</si>
  <si>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</si>
  <si>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</si>
  <si>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</si>
  <si>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</si>
  <si>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</si>
  <si>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</si>
  <si>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</si>
  <si>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</si>
  <si>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</si>
  <si>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</si>
  <si>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</si>
  <si>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</si>
  <si>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</si>
  <si>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</si>
  <si>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</si>
  <si>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</si>
  <si>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</si>
  <si>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</si>
  <si>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</si>
  <si>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</si>
  <si>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</si>
  <si>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</si>
  <si>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</si>
  <si>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</si>
  <si>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</si>
  <si>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</si>
  <si>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</si>
  <si>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</si>
  <si>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</si>
  <si>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</si>
  <si>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</si>
  <si>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</si>
  <si>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</si>
  <si>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</si>
  <si>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</si>
  <si>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</si>
  <si>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</si>
  <si>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</si>
  <si>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</si>
  <si>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</si>
  <si>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</si>
  <si>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</si>
  <si>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</si>
  <si>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</si>
  <si>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</si>
  <si>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</si>
  <si>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</si>
  <si>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</si>
  <si>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</si>
  <si>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</si>
  <si>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</si>
  <si>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</si>
  <si>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</si>
  <si>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</si>
  <si>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</si>
  <si>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</si>
  <si>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</si>
  <si>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</si>
  <si>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</si>
  <si>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</si>
  <si>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</si>
  <si>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</si>
  <si>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</si>
  <si>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</si>
  <si>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</si>
  <si>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</si>
  <si>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</si>
  <si>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</si>
  <si>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</si>
  <si>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</si>
  <si>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</si>
  <si>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</si>
  <si>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</si>
  <si>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</si>
  <si>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</si>
  <si>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</si>
  <si>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</si>
  <si>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</si>
  <si>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</si>
  <si>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</si>
  <si>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</si>
  <si>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</si>
  <si>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</si>
  <si>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</si>
  <si>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</si>
  <si>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</si>
  <si>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</si>
  <si>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</si>
  <si>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</si>
  <si>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</si>
  <si>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</si>
  <si>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</si>
  <si>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</si>
  <si>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</si>
  <si>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</si>
  <si>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</si>
  <si>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</si>
  <si>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</si>
  <si>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</si>
  <si>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</si>
  <si>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</si>
  <si>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</si>
  <si>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</si>
  <si>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</si>
  <si>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</si>
  <si>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</si>
  <si>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</si>
  <si>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</si>
  <si>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</si>
  <si>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</si>
  <si>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</si>
  <si>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</si>
  <si>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</si>
  <si>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</si>
  <si>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</si>
  <si>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</si>
  <si>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</si>
  <si>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</si>
  <si>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</si>
  <si>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</si>
  <si>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</si>
  <si>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</si>
  <si>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</si>
  <si>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</si>
  <si>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</si>
  <si>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</si>
  <si>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</si>
  <si>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</si>
  <si>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</si>
  <si>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</si>
  <si>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</si>
  <si>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</si>
  <si>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</si>
  <si>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</si>
  <si>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</si>
  <si>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</si>
  <si>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</si>
  <si>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</si>
  <si>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</si>
  <si>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</si>
  <si>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</si>
  <si>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</si>
  <si>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</si>
  <si>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</si>
  <si>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</si>
  <si>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</si>
  <si>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</si>
  <si>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</si>
  <si>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</si>
  <si>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</si>
  <si>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</si>
  <si>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</si>
  <si>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</si>
  <si>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</si>
  <si>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</si>
  <si>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</si>
  <si>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</si>
  <si>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</si>
  <si>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</si>
  <si>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</si>
  <si>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</si>
  <si>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</si>
  <si>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</si>
  <si>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</si>
  <si>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</si>
  <si>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</si>
  <si>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</si>
  <si>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</si>
  <si>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</si>
  <si>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</si>
  <si>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</si>
  <si>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</si>
  <si>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</si>
  <si>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</si>
  <si>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</si>
  <si>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</si>
  <si>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</si>
  <si>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</si>
  <si>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</si>
  <si>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</si>
  <si>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</si>
  <si>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</si>
  <si>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</si>
  <si>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</si>
  <si>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</si>
  <si>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</si>
  <si>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</si>
  <si>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</si>
  <si>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</si>
  <si>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</si>
  <si>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</si>
  <si>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</si>
  <si>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</si>
  <si>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</si>
  <si>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</si>
  <si>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</si>
  <si>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</si>
  <si>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</si>
  <si>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</si>
  <si>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</si>
  <si>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</si>
  <si>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</si>
  <si>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</si>
  <si>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</si>
  <si>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</si>
  <si>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</si>
  <si>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</si>
  <si>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</si>
  <si>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</si>
  <si>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</si>
  <si>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</si>
  <si>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</si>
  <si>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</si>
  <si>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</si>
  <si>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</si>
  <si>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</si>
  <si>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</si>
  <si>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</si>
  <si>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</si>
  <si>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</si>
  <si>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</si>
  <si>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</si>
  <si>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</si>
  <si>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</si>
  <si>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</si>
  <si>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</si>
  <si>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</si>
  <si>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</si>
  <si>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</si>
  <si>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</si>
  <si>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</si>
  <si>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</si>
  <si>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</si>
  <si>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</si>
  <si>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</si>
  <si>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</si>
  <si>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</si>
  <si>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</si>
  <si>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</si>
  <si>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</si>
  <si>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</si>
  <si>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</si>
  <si>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</si>
  <si>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</si>
  <si>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</si>
  <si>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</si>
  <si>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</si>
  <si>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</si>
  <si>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</si>
  <si>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</si>
  <si>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</si>
  <si>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</si>
  <si>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</si>
  <si>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</si>
  <si>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</si>
  <si>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</si>
  <si>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</si>
  <si>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</si>
  <si>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</si>
  <si>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</si>
  <si>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</si>
  <si>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</si>
  <si>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</si>
  <si>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</si>
  <si>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</si>
  <si>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</si>
  <si>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</si>
  <si>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</si>
  <si>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</si>
  <si>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</si>
  <si>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</si>
  <si>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</si>
  <si>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</si>
  <si>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</si>
  <si>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</si>
  <si>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</si>
  <si>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</si>
  <si>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</si>
  <si>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</si>
  <si>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</si>
  <si>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</si>
  <si>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</si>
  <si>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</si>
  <si>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</si>
  <si>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</si>
  <si>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</si>
  <si>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</si>
  <si>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</si>
  <si>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</si>
  <si>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</si>
  <si>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</si>
  <si>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</si>
  <si>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</si>
  <si>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</si>
  <si>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</si>
  <si>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</si>
  <si>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</si>
  <si>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</si>
  <si>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</si>
  <si>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</si>
  <si>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</si>
  <si>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</si>
  <si>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</si>
  <si>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</si>
  <si>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</si>
  <si>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</si>
  <si>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</si>
  <si>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</si>
  <si>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</si>
  <si>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</si>
  <si>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</si>
  <si>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</si>
  <si>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</si>
  <si>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</si>
  <si>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</si>
  <si>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</si>
  <si>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</si>
  <si>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</si>
  <si>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</si>
  <si>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</si>
  <si>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</si>
  <si>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</si>
  <si>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</si>
  <si>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</si>
  <si>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</si>
  <si>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</si>
  <si>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</si>
  <si>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</si>
  <si>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</si>
  <si>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</si>
  <si>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</si>
  <si>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</si>
  <si>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</si>
  <si>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</si>
  <si>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</si>
  <si>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</si>
  <si>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</si>
  <si>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</si>
  <si>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</si>
  <si>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</si>
  <si>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</si>
  <si>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</si>
  <si>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</si>
  <si>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</si>
  <si>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</si>
  <si>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</si>
  <si>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</si>
  <si>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</si>
  <si>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</si>
  <si>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</si>
  <si>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</si>
  <si>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</si>
  <si>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</si>
  <si>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</si>
  <si>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</si>
  <si>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</si>
  <si>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</si>
  <si>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</si>
  <si>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</si>
  <si>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</si>
  <si>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</si>
  <si>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</si>
  <si>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</si>
  <si>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</si>
  <si>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</si>
  <si>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</si>
  <si>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</si>
  <si>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</si>
  <si>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</si>
  <si>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</si>
  <si>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</si>
  <si>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</si>
  <si>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</si>
  <si>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</si>
  <si>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</si>
  <si>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</si>
  <si>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</si>
  <si>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</si>
  <si>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</si>
  <si>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</si>
  <si>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</si>
  <si>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</si>
  <si>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</si>
  <si>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</si>
  <si>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</si>
  <si>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</si>
  <si>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</si>
  <si>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</si>
  <si>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</si>
  <si>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</si>
  <si>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</si>
  <si>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</si>
  <si>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</si>
  <si>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</si>
  <si>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</si>
  <si>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</si>
  <si>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</si>
  <si>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</si>
  <si>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</si>
  <si>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</si>
  <si>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</si>
  <si>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</si>
  <si>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</si>
  <si>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</si>
  <si>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</si>
  <si>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</si>
  <si>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</si>
  <si>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</si>
  <si>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</si>
  <si>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</si>
  <si>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</si>
  <si>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</si>
  <si>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</si>
  <si>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</si>
  <si>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</si>
  <si>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</si>
  <si>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</si>
  <si>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</si>
  <si>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</si>
  <si>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</si>
  <si>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</si>
  <si>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</si>
  <si>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</si>
  <si>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</si>
  <si>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</si>
  <si>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</si>
  <si>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</si>
  <si>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</si>
  <si>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</si>
  <si>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</si>
  <si>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</si>
  <si>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</si>
  <si>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</si>
  <si>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</si>
  <si>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</si>
  <si>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</si>
  <si>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</si>
  <si>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</si>
  <si>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</si>
  <si>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</si>
  <si>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</si>
  <si>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</si>
  <si>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</si>
  <si>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</si>
  <si>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</si>
  <si>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</si>
  <si>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</si>
  <si>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</si>
  <si>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</si>
  <si>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</si>
  <si>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</si>
  <si>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</si>
  <si>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</si>
  <si>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</si>
  <si>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</si>
  <si>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</si>
  <si>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</si>
  <si>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</si>
  <si>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</si>
  <si>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</si>
  <si>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</si>
  <si>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</si>
  <si>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</si>
  <si>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</si>
  <si>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</si>
  <si>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</si>
  <si>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</si>
  <si>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</si>
  <si>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</si>
  <si>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</si>
  <si>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</si>
  <si>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</si>
  <si>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</si>
  <si>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</si>
  <si>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</si>
  <si>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</si>
  <si>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</si>
  <si>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</si>
  <si>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</si>
  <si>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</si>
  <si>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</si>
  <si>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</si>
  <si>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</si>
  <si>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</si>
  <si>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</si>
  <si>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</si>
  <si>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</si>
  <si>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</si>
  <si>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</si>
  <si>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</si>
  <si>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</si>
  <si>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</si>
  <si>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</si>
  <si>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</si>
  <si>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</si>
  <si>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</si>
  <si>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</si>
  <si>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</si>
  <si>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</si>
  <si>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</si>
  <si>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</si>
  <si>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</si>
  <si>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</si>
  <si>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</si>
  <si>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</si>
  <si>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</si>
  <si>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</si>
  <si>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</si>
  <si>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</si>
  <si>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</si>
  <si>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</si>
  <si>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</si>
  <si>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</si>
  <si>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</si>
  <si>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</si>
  <si>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</si>
  <si>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</si>
  <si>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</si>
  <si>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</si>
  <si>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</si>
  <si>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</si>
  <si>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</si>
  <si>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</si>
  <si>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</si>
  <si>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</si>
  <si>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</si>
  <si>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</si>
  <si>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</si>
  <si>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</si>
  <si>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</si>
  <si>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</si>
  <si>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</si>
  <si>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</si>
  <si>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</si>
  <si>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</si>
  <si>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</si>
  <si>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</si>
  <si>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</si>
  <si>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</si>
  <si>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</si>
  <si>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</si>
  <si>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</si>
  <si>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</si>
  <si>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</si>
  <si>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</si>
  <si>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</si>
  <si>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</si>
  <si>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</si>
  <si>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</si>
  <si>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</si>
  <si>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</si>
  <si>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</si>
  <si>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</si>
  <si>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</si>
  <si>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</si>
  <si>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</si>
  <si>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</si>
  <si>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</si>
  <si>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</si>
  <si>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</si>
  <si>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</si>
  <si>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</si>
  <si>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</si>
  <si>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</si>
  <si>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</si>
  <si>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</si>
  <si>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</si>
  <si>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</si>
  <si>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</si>
  <si>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</si>
  <si>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</si>
  <si>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</si>
  <si>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</si>
  <si>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</si>
  <si>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</si>
  <si>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</si>
  <si>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</si>
  <si>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</si>
  <si>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</si>
  <si>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</si>
  <si>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</si>
  <si>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</si>
  <si>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</si>
  <si>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</si>
  <si>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</si>
  <si>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</si>
  <si>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</si>
  <si>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</si>
  <si>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</si>
  <si>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</si>
  <si>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</si>
  <si>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</si>
  <si>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</si>
  <si>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</si>
  <si>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</si>
  <si>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</si>
  <si>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</si>
  <si>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</si>
  <si>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</si>
  <si>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</si>
  <si>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</si>
  <si>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</si>
  <si>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</si>
  <si>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</si>
  <si>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</si>
  <si>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</si>
  <si>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</si>
  <si>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</si>
  <si>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</si>
  <si>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</si>
  <si>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</si>
  <si>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</si>
  <si>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</si>
  <si>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</si>
  <si>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</si>
  <si>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</si>
  <si>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</si>
  <si>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</si>
  <si>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</si>
  <si>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</si>
  <si>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</si>
  <si>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</si>
  <si>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</si>
  <si>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</si>
  <si>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</si>
  <si>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</si>
  <si>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</si>
  <si>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</si>
  <si>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</si>
  <si>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</si>
  <si>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</si>
  <si>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</si>
  <si>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</si>
  <si>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</si>
  <si>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</si>
  <si>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</si>
  <si>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</si>
  <si>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</si>
  <si>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</si>
  <si>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</si>
  <si>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</si>
  <si>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</si>
  <si>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</si>
  <si>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</si>
  <si>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</si>
  <si>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</si>
  <si>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</si>
  <si>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</si>
  <si>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</si>
  <si>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</si>
  <si>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</si>
  <si>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</si>
  <si>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</si>
  <si>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</si>
  <si>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</si>
  <si>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</si>
  <si>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</si>
  <si>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</si>
  <si>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</si>
  <si>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</si>
  <si>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</si>
  <si>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</si>
  <si>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</si>
  <si>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</si>
  <si>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</si>
  <si>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</si>
  <si>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</si>
  <si>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</si>
  <si>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</si>
  <si>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</si>
  <si>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</si>
  <si>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</si>
  <si>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</si>
  <si>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</si>
  <si>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</si>
  <si>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</si>
  <si>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</si>
  <si>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</si>
  <si>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</si>
  <si>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</si>
  <si>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</si>
  <si>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</si>
  <si>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</si>
  <si>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</si>
  <si>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</si>
  <si>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</si>
  <si>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</si>
  <si>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</si>
  <si>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</si>
  <si>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</si>
  <si>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</si>
  <si>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</si>
  <si>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</si>
  <si>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</si>
  <si>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</si>
  <si>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</si>
  <si>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</si>
  <si>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</si>
  <si>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</si>
  <si>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</si>
  <si>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</si>
  <si>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</si>
  <si>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</si>
  <si>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</si>
  <si>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</si>
  <si>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</si>
  <si>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</si>
  <si>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</si>
  <si>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</si>
  <si>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</si>
  <si>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</si>
  <si>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</si>
  <si>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</si>
  <si>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</si>
  <si>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</si>
  <si>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</si>
  <si>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</si>
  <si>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</si>
  <si>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</si>
  <si>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</si>
  <si>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</si>
  <si>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</si>
  <si>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</si>
  <si>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</si>
  <si>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</si>
  <si>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</si>
  <si>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</si>
  <si>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</si>
  <si>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</si>
  <si>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</si>
  <si>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</si>
  <si>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</si>
  <si>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</si>
  <si>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</si>
  <si>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</si>
  <si>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</si>
  <si>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</si>
  <si>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</si>
  <si>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</si>
  <si>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</si>
  <si>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</si>
  <si>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</si>
  <si>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</si>
  <si>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</si>
  <si>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</si>
  <si>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</si>
  <si>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</si>
  <si>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</si>
  <si>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</si>
  <si>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</si>
  <si>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</si>
  <si>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</si>
  <si>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</si>
  <si>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</si>
  <si>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</si>
  <si>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</si>
  <si>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</si>
  <si>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</si>
  <si>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</si>
  <si>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</si>
  <si>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</si>
  <si>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</si>
  <si>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</si>
  <si>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</si>
  <si>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</si>
  <si>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</si>
  <si>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</si>
  <si>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</si>
  <si>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</si>
  <si>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</si>
  <si>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</si>
  <si>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</si>
  <si>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</si>
  <si>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</si>
  <si>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</si>
  <si>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</si>
  <si>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</si>
  <si>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</si>
  <si>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</si>
  <si>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</si>
  <si>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</si>
  <si>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</si>
  <si>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</si>
  <si>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</si>
  <si>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</si>
  <si>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</si>
  <si>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</si>
  <si>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</si>
  <si>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</si>
  <si>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</si>
  <si>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</si>
  <si>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</si>
  <si>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</si>
  <si>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</si>
  <si>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</si>
  <si>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</si>
  <si>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</si>
  <si>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</si>
  <si>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</si>
  <si>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</si>
  <si>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</si>
  <si>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</si>
  <si>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</si>
  <si>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</si>
  <si>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</si>
  <si>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</si>
  <si>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</si>
  <si>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</si>
  <si>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</si>
  <si>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</si>
  <si>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</si>
  <si>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</si>
  <si>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</si>
  <si>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</si>
  <si>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</si>
  <si>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</si>
  <si>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</si>
  <si>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</si>
  <si>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</si>
  <si>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</si>
  <si>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</si>
  <si>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</si>
  <si>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</si>
  <si>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</si>
  <si>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</si>
  <si>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</si>
  <si>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</si>
  <si>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</si>
  <si>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</si>
  <si>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</si>
  <si>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</si>
  <si>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</si>
  <si>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</si>
  <si>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</si>
  <si>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</si>
  <si>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</si>
  <si>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</si>
  <si>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</si>
  <si>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</si>
  <si>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</si>
  <si>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</si>
  <si>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</si>
  <si>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</si>
  <si>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</si>
  <si>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</si>
  <si>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</si>
  <si>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</si>
  <si>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</si>
  <si>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</si>
  <si>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</si>
  <si>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</si>
  <si>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</si>
  <si>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</si>
  <si>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</si>
  <si>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</si>
  <si>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</si>
  <si>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</si>
  <si>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</si>
  <si>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</si>
  <si>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</si>
  <si>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</si>
  <si>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</si>
  <si>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</si>
  <si>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</si>
  <si>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</si>
  <si>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</si>
  <si>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</si>
  <si>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</si>
  <si>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</si>
  <si>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</si>
  <si>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</si>
  <si>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</si>
  <si>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</si>
  <si>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</si>
  <si>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PCM-20251128-00000143</t>
  </si>
  <si>
    <t>EM team on the way: ETA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</si>
</sst>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326.23894201388612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45989.187367939812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45989.187367939812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45989.187367939812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45989.187367939812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45989.187367939812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45989.187367939812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45989.187367939812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45989.187367939812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45989.187367939812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45989.187367939812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45989.187367939812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45989.187367939812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45989.187367939812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45989.187367939812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45989.187367939812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45989.187367939812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45989.187367939812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45989.187367939812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45989.187367939812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45989.187367939812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45989.187367939812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45989.187367939812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45989.187367939812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45989.187367939812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45989.187367939812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45989.187367939812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45989.187367939812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45989.187367939812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45989.187367939812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45989.187367939812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45989.187367939812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45989.187367939812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45989.187367939812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45989.187367939812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45989.187367939812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45989.187367939812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45989.187367939812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45989.187367939812</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45989.187367939812</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3F323414-0838-4094-9545-73DB6FCC07B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164.18753009259672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4.7999490740767214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0.54655787037336268</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45989.187368055558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45989.187368055558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45989.187368055558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45989.187368055558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45989.187368055558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45989.187368055558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45989.187368055558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45989.187368055558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45989.187368055558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45989.187368055558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45989.187368055558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45989.187368055558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45989.187368055558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45989.187368055558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45989.187368055558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45989.187368055558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45989.187368055558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45989.187368055558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45989.187368055558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45989.187368055558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45989.187368055558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45989.187368055558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45989.187368055558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45989.187368055558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45989.187368055558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45989.187368055558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45989.187368055558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45989.187368055558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45989.187368055558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45989.187368055558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45989.187368055558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45989.187368055558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45989.187368055558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45989.187368055558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45989.187368055558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45989.187368055558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45989.187368055558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45989.187368055558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45989.187368055558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45989.187368055558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45989.187368055558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45989.187368055558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45989.187368055558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45989.187368055558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45989.187368055558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45989.187368055558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45989.187368055558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45989.187368055558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45989.187368055558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45989.187368055558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45989.187368055558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45989.187368055558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45989.187368055558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45989.187368055558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45989.187368055558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45989.187368055558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45989.187368055558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45989.187368055558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45989.187368055558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45989.187368055558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45989.187368055558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45989.187368055558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45989.187368055558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45989.187368055558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45989.187368055558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45989.187368055558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45989.187368055558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45989.187368055558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45989.187368055558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45989.187368055558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45989.187368055558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45989.187368055558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45989.187368055558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45989.187368055558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45989.187368055558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45989.187368055558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45989.187368055558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45989.187368055558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45989.187368055558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45989.187368055558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45989.187368055558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45989.187368055558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45989.187368055558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45989.187368055558</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45989.187368055558</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45989.187368055558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45989.187368055558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45989.187368055558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45989.187368055558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45989.187368055558</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45989.187368055558</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45989.187368055558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45989.187368055558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45989.187368055558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45989.187368055558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45989.187368055558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45989.187368055558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45989.187368055558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45989.187368055558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45989.187368055558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45989.187368055558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45989.187368055558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45989.187368055558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45989.187368055558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45989.187368055558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45989.187368055558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45989.187368055558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45989.187368055558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45989.187368055558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45989.187368055558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45989.187368055558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45989.187368055558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45989.187368055558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45989.187368055558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45989.187368055558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45989.187368055558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45989.187368055558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45989.187368055558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45989.187368055558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45989.187368055558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45989.187368055558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45989.187368055558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45989.187368055558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45989.187368055558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45989.187368055558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45989.187368055558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45989.187368055558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45989.187368055558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45989.187368055558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45989.187368055558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45989.187368055558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45989.187368055558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45989.187368055558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45989.187368055558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45989.187368055558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45989.187368055558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45989.187368055558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45989.187368055558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45989.187368055558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45989.187368055558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45989.187368055558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45989.187368055558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45989.187368055558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45989.187368055558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45989.187368055558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45989.187368055558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45989.187368055558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45989.187368055558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45989.187368055558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45989.187368055558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45989.187368055558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45989.187368055558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45989.187368055558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45989.187368055558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45989.187368055558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45989.187368055558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45989.187368055558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45989.187368055558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45989.187368055558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45989.187368055558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45989.187368055558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45989.187368055558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45989.187368055558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45989.187368055558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45989.187368055558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45989.187368055558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45989.187368055558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45989.187368055558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45989.187368055558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45989.187368055558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45989.187368055558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45989.187368055558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45989.187368055558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45989.187368055558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45989.187368055558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45989.187368055558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45989.187368055558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45989.187368055558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45989.187368055558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45989.187368055558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45989.187368055558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45989.187368055558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45989.187368055558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45989.187368055558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45989.187368055558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45989.187368055558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45989.187368055558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45989.187368055558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45989.187368055558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45989.187368055558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45989.187368055558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45989.187368055558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45989.187368055558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45989.187368055558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45989.187368055558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45989.187368055558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45989.187368055558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45989.187368055558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45989.187368055558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45989.187368055558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45989.187368055558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45989.187368055558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45989.187368055558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45989.187368055558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45989.187368055558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45989.187368055558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45989.187368055558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45989.187368055558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45989.187368055558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45989.187368055558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45989.187368055558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45989.187368055558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45989.187368055558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45989.187368055558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45989.187368055558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45989.187368055558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45989.187368055558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45989.187368055558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45989.187368055558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45989.187368055558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45989.187368055558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45989.187368055558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45989.187368055558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45989.187368055558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45989.187368055558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45989.187368055558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45989.187368055558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45989.187368055558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45989.187368055558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45989.187368055558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45989.187368055558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45989.187368055558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45989.187368055558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45989.187368055558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45989.187368055558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45989.187368055558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45989.187368055558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45989.187368055558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45989.187368055558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45989.187368055558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45989.187368055558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45989.187368055558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45989.187368055558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45989.187368055558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45989.187368055558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45989.187368055558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45989.187368055558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45989.187368055558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45989.187368055558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45989.187368055558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45989.187368055558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45989.187368055558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45989.187368055558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45989.187368055558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45989.187368055558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45989.187368055558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45989.187368055558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45989.187368055558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45989.187368055558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45989.187368055558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45989.187368055558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45989.187368055558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45989.187368055558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45989.187368055558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45989.187368055558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45989.187368055558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45989.187368055558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45989.187368055558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45989.187368055558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45989.187368055558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45989.187368055558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45989.187368055558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45989.187368055558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45989.187368055558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45989.187368055558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45989.187368055558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45989.187368055558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45989.187368055558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45989.187368055558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45989.187368055558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45989.187368055558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45989.187368055558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45989.187368055558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45989.187368055558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45989.187368055558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45989.187368055558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45989.187368055558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45989.187368055558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45989.187368055558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45989.187368055558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45989.187368055558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45989.187368055558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45989.187368055558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45989.187368055558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45989.187368055558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45989.187368055558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45989.187368055558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45989.187368055558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45989.187368055558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45989.187368055558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45989.187368055558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45989.187368055558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45989.187368055558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45989.187368055558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45989.187368055558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45989.187368055558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45989.187368055558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45989.187368055558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45989.187368055558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45989.187368055558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45989.187368055558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45989.187368055558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45989.187368055558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45989.187368055558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45989.187368055558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45989.187368055558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45989.187368055558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45989.187368055558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45989.187368055558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45989.187368055558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45989.187368055558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45989.187368055558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45989.187368055558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45989.187368055558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45989.187368055558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45989.187368055558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45989.187368055558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45989.187368055558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45989.187368055558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45989.187368055558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45989.187368055558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45989.187368055558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45989.187368055558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45989.187368055558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45989.187368055558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45989.187368055558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45989.187368055558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45989.187368055558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45989.187368055558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45989.187368055558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45989.187368055558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45989.187368055558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45989.187368055558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45989.187368055558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45989.187368055558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45989.187368055558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45989.187368055558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45989.187368055558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45989.187368055558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45989.187368055558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45989.187368055558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45989.187368055558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45989.187368055558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45989.187368055558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45989.187368055558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45989.187368055558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45989.187368055558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45989.187368055558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45989.187368055558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45989.187368055558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45989.187368055558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45989.187368055558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45989.187368055558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45989.187368055558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45989.187368055558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45989.187368055558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45989.187368055558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45989.187368055558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45989.187368055558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45989.187368055558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45989.187368055558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45989.187368055558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45989.187368055558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45989.187368055558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45989.187368055558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45989.187368055558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45989.187368055558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45989.187368055558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45989.187368055558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45989.187368055558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45989.187368055558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45989.187368055558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45989.187368055558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45989.187368055558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45989.187368055558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45989.187368055558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45989.187368055558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45989.187368055558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45989.187368055558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45989.187368055558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45989.187368055558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45989.187368055558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45989.187368055558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45989.187368055558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45989.187368055558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45989.187368055558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45989.187368055558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45989.187368055558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45989.187368055558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45989.187368055558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45989.187368055558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45989.187368055558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45989.187368055558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45989.187368055558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45989.187368055558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45989.187368055558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45989.187368055558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45989.187368055558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45989.187368055558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45989.187368055558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45989.187368055558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45989.187368055558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45989.187368055558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45989.187368055558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45989.187368055558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45989.187368055558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45989.187368055558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45989.187368055558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45989.187368055558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45989.187368055558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45989.187368055558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45989.187368055558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45989.187368055558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45989.187368055558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45989.187368055558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45989.187368055558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45989.187368055558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45989.187368055558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45989.187368055558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45989.187368055558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45989.187368055558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45989.187368055558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45989.187368055558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45989.187368055558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45989.187368055558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45989.187368055558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45989.187368055558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45989.187368055558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45989.187368055558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45989.187368055558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45989.187368055558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45989.187368055558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45989.187368055558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45989.187368055558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45989.187368055558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45989.187368055558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45989.187368055558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45989.187368055558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45989.187368055558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45989.187368055558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45989.187368055558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45989.187368055558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45989.187368055558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45989.187368055558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45989.187368055558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45989.187368055558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45989.187368055558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45989.187368055558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45989.187368055558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45989.187368055558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45989.187368055558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45989.187368055558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45989.187368055558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45989.187368055558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45989.187368055558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45989.187368055558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45989.187368055558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45989.187368055558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45989.187368055558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45989.187368055558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45989.187368055558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45989.187368055558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45989.187368055558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45989.187368055558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45989.187368055558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45989.187368055558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45989.187368055558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45989.187368055558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45989.187368055558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45989.187368055558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45989.187368055558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45989.187368055558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45989.187368055558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45989.187368055558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45989.187368055558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45989.187368055558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45989.187368055558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45989.187368055558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45989.187368055558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45989.187368055558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45989.187368055558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45989.187368055558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45989.187368055558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45989.187368055558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45989.187368055558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45989.187368055558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45989.187368055558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45989.187368055558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45989.187368055558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45989.187368055558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45989.187368055558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45989.187368055558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45989.187368055558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45989.187368055558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45989.187368055558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45989.187368055558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45989.187368055558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45989.187368055558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45989.187368055558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45989.187368055558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45989.187368055558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45989.187368055558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45989.187368055558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45989.187368055558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45989.187368055558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45989.187368055558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45989.187368055558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45989.187368055558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45989.187368055558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45989.187368055558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45989.187368055558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45989.187368055558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45989.187368055558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45989.187368055558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45989.187368055558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45989.187368055558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45989.187368055558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45989.187368055558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45989.187368055558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45989.187368055558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45989.187368055558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45989.187368055558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45989.187368055558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45989.187368055558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45989.187368055558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45989.187368055558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45989.187368055558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45989.187368055558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45989.187368055558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45989.187368055558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45989.187368055558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45989.187368055558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45989.187368055558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45989.187368055558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45989.187368055558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45989.187368055558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45989.187368055558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45989.187368055558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45989.187368055558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45989.187368055558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45989.187368055558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45989.187368055558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45989.187368055558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45989.187368055558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45989.187368055558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45989.187368055558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45989.187368055558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45989.187368055558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45989.187368055558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45989.187368055558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45989.187368055558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45989.187368055558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45989.187368055558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45989.187368055558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45989.187368055558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45989.187368055558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45989.187368055558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45989.187368055558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45989.187368055558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45989.187368055558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45989.187368055558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45989.187368055558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45989.187368055558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45989.187368055558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45989.187368055558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45989.187368055558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45989.187368055558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45989.187368055558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45989.187368055558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45989.187368055558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45989.187368055558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45989.187368055558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45989.187368055558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45989.187368055558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45989.187368055558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45989.187368055558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45989.187368055558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45989.187368055558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45989.187368055558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45989.187368055558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45989.187368055558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45989.187368055558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45989.187368055558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45989.187368055558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45989.187368055558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45989.187368055558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45989.187368055558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45989.187368055558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45989.187368055558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45989.187368055558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45989.187368055558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45989.187368055558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45989.187368055558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45989.187368055558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45989.187368055558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45989.187368055558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45989.187368055558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45989.187368055558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45989.187368055558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45989.187368055558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45989.187368055558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45989.187368055558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45989.187368055558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45989.187368055558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45989.187368055558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45989.187368055558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45989.187368055558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45989.187368055558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45989.187368055558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45989.187368055558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45989.187368055558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45989.187368055558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45989.187368055558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45989.187368055558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45989.187368055558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45989.187368055558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45989.187368055558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45989.187368055558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45989.187368055558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45989.187368055558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45989.187368055558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45989.187368055558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45989.187368055558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45989.187368055558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45989.187368055558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45989.187368055558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45989.187368055558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45989.187368055558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45989.187368055558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45989.187368055558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45989.187368055558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45989.187368055558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45989.187368055558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45989.187368055558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45989.187368055558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45989.187368055558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45989.187368055558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45989.187368055558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45989.187368055558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45989.187368055558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45989.187368055558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45989.187368055558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45989.187368055558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45989.187368055558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45989.187368055558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45989.187368055558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45989.187368055558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45989.187368055558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45989.187368055558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45989.187368055558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45989.187368055558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45989.187368055558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45989.187368055558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45989.187368055558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45989.187368055558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45989.187368055558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45989.187368055558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45989.187368055558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45989.187368055558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45989.187368055558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45989.187368055558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45989.187368055558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45989.187368055558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45989.187368055558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45989.187368055558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45989.187368055558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45989.187368055558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45989.187368055558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45989.187368055558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45989.187368055558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45989.187368055558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45989.187368055558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45989.187368055558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45989.187368055558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45989.187368055558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45989.187368055558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45989.187368055558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45989.187368055558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45989.187368055558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45989.187368055558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45989.187368055558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45989.187368055558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45989.187368055558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45989.187368055558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45989.187368055558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45989.187368055558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45989.187368055558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45989.187368055558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45989.187368055558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45989.187368055558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45989.187368055558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45989.187368055558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45989.187368055558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45989.187368055558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45989.187368055558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45989.187368055558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45989.187368055558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45989.187368055558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45989.187368055558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45989.187368055558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45989.187368055558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45989.187368055558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45989.187368055558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45989.187368055558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45989.187368055558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45989.187368055558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45989.187368055558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45989.187368055558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45989.187368055558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45989.187368055558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45989.187368055558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45989.187368055558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45989.187368055558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45989.187368055558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45989.187368055558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45989.187368055558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45989.187368055558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45989.187368055558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45989.187368055558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45989.187368055558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45989.187368055558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45989.187368055558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45989.187368055558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45989.187368055558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45989.187368055558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45989.187368055558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45989.187368055558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45989.187368055558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45989.187368055558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45989.187368055558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45989.187368055558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45989.187368055558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45989.187368055558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45989.187368055558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45989.187368055558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45989.187368055558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45989.187368055558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45989.187368055558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45989.187368055558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45989.187368055558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45989.187368055558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45989.187368055558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45989.187368055558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45989.187368055558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45989.187368055558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45989.187368055558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45989.187368055558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45989.187368055558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45989.187368055558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45989.187368055558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45989.187368055558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45989.187368055558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45989.187368055558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45989.187368055558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45989.187368055558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45989.187368055558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45989.187368055558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45989.187368055558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45989.187368055558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45989.187368055558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45989.187368055558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45989.187368055558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45989.187368055558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45989.187368055558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45989.187368055558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45989.187368055558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45989.187368055558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45989.187368055558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45989.187368055558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45989.187368055558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45989.187368055558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45989.187368055558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45989.187368055558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45989.187368055558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45989.187368055558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45989.187368055558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45989.187368055558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45989.187368055558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45989.187368055558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45989.187368055558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45989.187368055558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45989.187368055558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45989.187368055558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45989.187368055558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45989.187368055558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45989.187368055558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45989.187368055558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45989.187368055558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45989.187368055558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45989.187368055558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45989.187368055558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45989.187368055558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45989.187368055558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45989.187368055558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45989.187368055558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45989.187368055558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45989.187368055558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45989.187368055558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45989.187368055558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45989.187368055558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45989.187368055558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45989.187368055558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45989.187368055558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45989.187368055558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45989.187368055558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45989.187368055558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45989.187368055558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45989.187368055558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45989.187368055558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45989.187368055558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45989.187368055558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45989.187368055558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45989.187368055558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45989.187368055558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45989.187368055558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45989.187368055558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45989.187368055558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45989.187368055558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45989.187368055558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45989.187368055558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45989.187368055558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45989.187368055558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45989.187368055558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45989.187368055558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45989.187368055558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45989.187368055558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45989.187368055558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45989.187368055558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45989.187368055558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45989.187368055558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45989.187368055558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45989.187368055558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45989.187368055558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45989.187368055558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45989.187368055558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45989.187368055558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45989.187368055558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45989.187368055558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45989.187368055558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45989.187368055558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45989.187368055558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45989.187368055558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45989.187368055558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45989.187368055558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45989.187368055558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45989.187368055558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45989.187368055558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45989.187368055558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45989.187368055558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45989.187368055558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45989.187368055558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45989.187368055558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45989.187368055558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45989.187368055558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45989.187368055558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45989.187368055558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45989.187368055558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45989.187368055558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45989.187368055558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45989.187368055558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45989.187368055558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45989.187368055558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45989.187368055558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45989.187368055558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45989.187368055558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45989.187368055558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45989.187368055558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45989.187368055558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45989.187368055558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45989.187368055558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45989.187368055558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45989.187368055558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45989.187368055558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45989.187368055558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45989.187368055558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45989.187368055558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45989.187368055558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45989.187368055558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45989.187368055558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45989.187368055558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45989.187368055558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45989.187368055558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45989.187368055558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45989.187368055558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45989.187368055558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45989.187368055558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45989.187368055558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45989.187368055558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45989.187368055558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45989.187368055558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45989.187368055558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45989.187368055558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45989.187368055558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45989.187368055558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45989.187368055558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45989.187368055558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45989.187368055558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45989.187368055558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45989.187368055558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45989.187368055558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45989.187368055558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45989.187368055558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45989.187368055558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45989.187368055558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45989.187368055558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45989.187368055558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45989.187368055558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45989.187368055558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45989.187368055558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45989.187368055558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45989.187368055558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45989.187368055558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45989.187368055558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45989.187368055558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45989.187368055558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45989.187368055558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45989.187368055558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45989.187368055558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45989.187368055558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45989.187368055558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45989.187368055558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45989.187368055558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45989.187368055558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45989.187368055558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45989.187368055558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45989.187368055558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45989.187368055558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45989.187368055558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45989.187368055558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45989.187368055558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45989.187368055558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45989.187368055558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45989.187368055558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45989.187368055558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45989.187368055558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45989.187368055558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45989.187368055558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45989.187368055558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45989.187368055558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45989.187368055558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45989.187368055558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45989.187368055558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45989.187368055558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45989.187368055558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45989.187368055558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45989.187368055558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45989.187368055558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45989.187368055558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45989.187368055558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45989.187368055558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45989.187368055558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45989.187368055558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45989.187368055558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45989.187368055558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45989.187368055558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45989.187368055558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45989.187368055558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45989.187368055558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45989.187368055558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45989.187368055558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45989.187368055558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45989.187368055558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45989.187368055558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45989.187368055558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45989.187368055558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45989.187368055558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45989.187368055558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45989.187368055558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45989.187368055558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45989.187368055558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45989.187368055558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45989.187368055558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45989.187368055558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45989.187368055558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45989.187368055558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45989.187368055558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45989.187368055558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45989.187368055558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45989.187368055558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45989.187368055558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45989.187368055558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45989.187368055558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45989.187368055558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45989.187368055558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45989.187368055558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45989.187368055558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45989.187368055558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45989.187368055558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45989.187368055558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45989.187368055558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45989.187368055558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45989.187368055558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45989.187368055558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45989.187368055558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45989.187368055558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45989.187368055558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45989.187368055558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45989.187368055558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45989.187368055558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45989.187368055558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45989.187368055558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45989.187368055558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45989.187368055558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45989.187368055558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45989.187368055558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45989.187368055558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45989.187368055558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45989.187368055558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45989.187368055558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45989.187368055558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45989.187368055558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45989.187368055558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45989.187368055558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45989.187368055558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45989.187368055558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45989.187368055558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45989.187368055558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45989.187368055558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45989.187368055558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45989.187368055558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45989.187368055558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45989.187368055558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45989.187368055558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45989.187368055558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45989.187368055558</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285.70665046296199</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8" ca="1" si="0">IFERROR(NOW()-F3,"")</f>
        <v>45989.187367939812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45989.187367939812</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45989.187367939812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45989.187367939812</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45989.187368055558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45989.187368055558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45989.187368055558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45989.187368055558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45989.187368055558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45989.187368055558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45989.187368055558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45989.187368055558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45989.187368055558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45989.187368055558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45989.187368055558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45989.187368055558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45989.187368055558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45989.187368055558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45989.187368055558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45989.187368055558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45989.187368055558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45989.187368055558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45989.187368055558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45989.187368055558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45989.187368055558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45989.187368055558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45989.187368055558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45989.187368055558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45989.187368055558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45989.187368055558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45989.187368055558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45989.187368055558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45989.187368055558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45989.187368055558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45989.187368055558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45989.187368055558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45989.187368055558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45989.187368055558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45989.187368055558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45989.187368055558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45989.187368055558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45989.187368055558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45989.187368055558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45989.187368055558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45989.187368055558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45989.187368055558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45989.187368055558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45989.187368055558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45989.187368055558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45989.187368055558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45989.187368055558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45989.187368055558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45989.187368055558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45989.187368055558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45989.187368055558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45989.187368055558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45989.187368055558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45989.187368055558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45989.187368055558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45989.187368055558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45989.187368055558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45989.187368055558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45989.187368055558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45989.187368055558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45989.187368055558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45989.187368055558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45989.187368055558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45989.187368055558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45989.187368055558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45989.187368055558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45989.187368055558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45989.187368055558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45989.187368055558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45989.187368055558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45989.187368055558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45989.187368055558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45989.187368055558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45989.187368055558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45989.187368055558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45989.187368055558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45989.187368055558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45989.187368055558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45989.187368055558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45989.187368055558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45989.187368055558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45989.187368055558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45989.187368055558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45989.187368055558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45989.187368055558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45989.187368055558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45989.187368055558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45989.187368055558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45989.187368055558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45989.187368055558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45989.187368055558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45989.187368055558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45989.187368055558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45989.187368055558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45989.187368055558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45989.187368055558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45989.187368055558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45989.187368055558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45989.187368055558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45989.187368055558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45989.187368055558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45989.187368055558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45989.187368055558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45989.187368055558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45989.187368055558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45989.187368055558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45989.187368055558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45989.187368055558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45989.187368055558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45989.187368055558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45989.187368055558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45989.187368055558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45989.187368055558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45989.187368055558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45989.187368055558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45989.187368055558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45989.187368055558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45989.187368055558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45989.187368055558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45989.187368055558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45989.187368055558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45989.187368055558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45989.187368055558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45989.187368055558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45989.187368055558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45989.187368055558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45989.187368055558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45989.187368055558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45989.187368055558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45989.187368055558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45989.187368055558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45989.187368055558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45989.187368055558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45989.187368055558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45989.187368055558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45989.187368055558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45989.187368055558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45989.187368055558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45989.187368055558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45989.187368055558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45989.187368055558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45989.187368055558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45989.187368055558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45989.187368055558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45989.187368055558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45989.187368055558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45989.187368055558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45989.187368055558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45989.187368055558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45989.187368055558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45989.187368055558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45989.187368055558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45989.187368055558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45989.187368055558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45989.187368055558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45989.187368055558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45989.187368055558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45989.187368055558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45989.187368055558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45989.187368055558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45989.187368055558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45989.187368055558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45989.187368055558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45989.187368055558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45989.187368055558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45989.187368055558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45989.187368055558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45989.187368055558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45989.187368055558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45989.187368055558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45989.187368055558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45989.187368055558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45989.187368055558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45989.187368055558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45989.187368055558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45989.187368055558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45989.187368055558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45989.187368055558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45989.187368055558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45989.187368055558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45989.187368055558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45989.187368055558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45989.187368055558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45989.187368055558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45989.187368055558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45989.187368055558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45989.187368055558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45989.187368055558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45989.187368055558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45989.187368055558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45989.187368055558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45989.187368055558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45989.187368055558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45989.187368055558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45989.187368055558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45989.187368055558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45989.187368055558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45989.187368055558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45989.187368055558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45989.187368055558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45989.187368055558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45989.187368055558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45989.187368055558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45989.187368055558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45989.187368055558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45989.187368055558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45989.187368055558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45989.187368055558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45989.187368055558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45989.187368055558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45989.187368055558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45989.187368055558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45989.187368055558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45989.187368055558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45989.187368055558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45989.187368055558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45989.187368055558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45989.187368055558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45989.187368055558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45989.187368055558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45989.187368055558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45989.187368055558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45989.187368055558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45989.187368055558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45989.187368055558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45989.187368055558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45989.187368055558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45989.187368055558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45989.187368055558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45989.187368055558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45989.187368055558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45989.187368055558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45989.187368055558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45989.187368055558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45989.187368055558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45989.187368055558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45989.187368055558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45989.187368055558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45989.187368055558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45989.187368055558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45989.187368055558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45989.187368055558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45989.187368055558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45989.187368055558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45989.187368055558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45989.187368055558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45989.187368055558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45989.187368055558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45989.187368055558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45989.187368055558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45989.187368055558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45989.187368055558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45989.187368055558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45989.187368055558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45989.187368055558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45989.187368055558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45989.187368055558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45989.187368055558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45989.187368055558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45989.187368055558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45989.187368055558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45989.187368055558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45989.187368055558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45989.187368055558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45989.187368055558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45989.187368055558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45989.187368055558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45989.187368055558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45989.187368055558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45989.187368055558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45989.187368055558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45989.187368055558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45989.187368055558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45989.187368055558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45989.187368055558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45989.187368055558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45989.187368055558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45989.187368055558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45989.187368055558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45989.187368055558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45989.187368055558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45989.187368055558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45989.187368055558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45989.187368055558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45989.187368055558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45989.187368055558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45989.187368055558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45989.187368055558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45989.187368055558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45989.187368055558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45989.187368055558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45989.187368055558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45989.187368055558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45989.187368055558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45989.187368055558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45989.187368055558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45989.187368055558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45989.187368055558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45989.187368055558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45989.187368055558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45989.187368055558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45989.187368055558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45989.187368055558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45989.187368055558</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97.35530787036987</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62.998490740741545</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40.526256944445777</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7.8140693286986789</v>
      </c>
      <c r="H5" s="38">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2</v>
      </c>
      <c r="D6" s="37" t="s">
        <v>37808</v>
      </c>
      <c r="E6" s="37" t="s">
        <v>39021</v>
      </c>
      <c r="F6" s="38">
        <v>45989.17695601852</v>
      </c>
      <c r="G6" s="143">
        <f t="shared" ref="G6:G50" ca="1" si="2">IFERROR(NOW()-F6,"")</f>
        <v>1.0411921291961335E-2</v>
      </c>
      <c r="H6" s="38">
        <v>45989.156817129631</v>
      </c>
      <c r="I6" s="37" t="str">
        <f>IFERROR(VLOOKUP(D6,DB!A:F,6,0),"")</f>
        <v>SCECO</v>
      </c>
      <c r="J6" s="37" t="str">
        <f>IFERROR(VLOOKUP(D6,DB!A:G,7,0),"")</f>
        <v>No BB Shifted</v>
      </c>
      <c r="K6" s="37" t="s">
        <v>39124</v>
      </c>
      <c r="L6" s="37" t="str">
        <f>IFERROR(VLOOKUP(D6,DB!A:I,9,0),"")</f>
        <v>Latis</v>
      </c>
    </row>
    <row r="7" spans="1:13">
      <c r="A7" s="37"/>
      <c r="B7" s="37" t="str">
        <f>IFERROR(VLOOKUP(D7,DB!A:K,11,0),"")</f>
        <v/>
      </c>
      <c r="C7" s="37"/>
      <c r="D7" s="148"/>
      <c r="E7" s="37"/>
      <c r="F7" s="38"/>
      <c r="G7" s="143">
        <f t="shared" ca="1" si="2"/>
        <v>45989.187367939812</v>
      </c>
      <c r="H7" s="38"/>
      <c r="I7" s="37" t="str">
        <f>IFERROR(VLOOKUP(D7,DB!A:F,6,0),"")</f>
        <v/>
      </c>
      <c r="J7" s="37" t="str">
        <f>IFERROR(VLOOKUP(D7,DB!A:G,7,0),"")</f>
        <v/>
      </c>
      <c r="K7" s="37"/>
      <c r="L7" s="37" t="str">
        <f>IFERROR(VLOOKUP(D7,DB!A:I,9,0),"")</f>
        <v/>
      </c>
    </row>
    <row r="8" spans="1:13" ht="15.75">
      <c r="A8" s="37"/>
      <c r="B8" s="37" t="str">
        <f>IFERROR(VLOOKUP(D8,DB!A:K,11,0),"")</f>
        <v/>
      </c>
      <c r="C8" s="37"/>
      <c r="D8" s="145"/>
      <c r="E8" s="37"/>
      <c r="F8" s="38"/>
      <c r="G8" s="143">
        <f t="shared" ca="1" si="2"/>
        <v>45989.187367939812</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45989.187367939812</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45989.187367939812</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45989.187367939812</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45989.187367939812</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45989.187367939812</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43">
        <f t="shared" ca="1" si="2"/>
        <v>45989.187367939812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45989.187367939812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45989.187367939812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45989.187367939812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t="shared" ca="1" si="2"/>
        <v>45989.187367939812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t="shared" ca="1" si="2"/>
        <v>45989.187367939812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t="shared" ca="1" si="2"/>
        <v>45989.187367939812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t="shared" ca="1" si="2"/>
        <v>45989.187367939812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t="shared" ca="1" si="2"/>
        <v>45989.187367939812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t="shared" ca="1" si="2"/>
        <v>45989.187367939812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t="shared" ca="1" si="2"/>
        <v>45989.187367939812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t="shared" ca="1" si="2"/>
        <v>45989.187367939812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t="shared" ca="1" si="2"/>
        <v>45989.187367939812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t="shared" ca="1" si="2"/>
        <v>45989.187367939812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t="shared" ca="1" si="2"/>
        <v>45989.187367939812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t="shared" ca="1" si="2"/>
        <v>45989.187367939812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t="shared" ca="1" si="2"/>
        <v>45989.187367939812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t="shared" ca="1" si="2"/>
        <v>45989.187367939812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t="shared" ca="1" si="2"/>
        <v>45989.187367939812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t="shared" ca="1" si="2"/>
        <v>45989.187367939812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t="shared" ca="1" si="2"/>
        <v>45989.187367939812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t="shared" ca="1" si="2"/>
        <v>45989.187367939812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t="shared" ca="1" si="2"/>
        <v>45989.187367939812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t="shared" ca="1" si="2"/>
        <v>45989.187367939812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t="shared" ca="1" si="2"/>
        <v>45989.187367939812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t="shared" ca="1" si="2"/>
        <v>45989.187367939812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t="shared" ca="1" si="2"/>
        <v>45989.187367939812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t="shared" ca="1" si="2"/>
        <v>45989.187367939812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t="shared" ca="1" si="2"/>
        <v>45989.187367939812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t="shared" ca="1" si="2"/>
        <v>45989.187367939812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t="shared" ca="1" si="2"/>
        <v>45989.187367939812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t="shared" ca="1" si="2"/>
        <v>45989.187367939812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t="shared" ca="1" si="2"/>
        <v>45989.187367939812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t="shared" ca="1" si="2"/>
        <v>45989.187367939812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t="shared" ca="1" si="2"/>
        <v>45989.187367939812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t="shared" ca="1" si="2"/>
        <v>45989.187367939812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t="shared" ca="1" si="2"/>
        <v>45989.187367939812</v>
      </c>
      <c r="H50" s="38"/>
      <c r="I50" s="37" t="str">
        <f>IFERROR(VLOOKUP(D50,DB!A:F,6,0),"")</f>
        <v/>
      </c>
      <c r="J50" s="37" t="str">
        <f>IFERROR(VLOOKUP(D50,DB!A:G,7,0),"")</f>
        <v/>
      </c>
      <c r="K50" s="37"/>
      <c r="L50" s="37" t="str">
        <f>IFERROR(VLOOKUP(D50,DB!A:I,9,0),"")</f>
        <v/>
      </c>
    </row>
    <row r="51" spans="1:12">
      <c r="A51" s="37"/>
      <c r="B51" s="37"/>
      <c r="C51" s="37"/>
      <c r="D51" s="37"/>
      <c r="E51" s="37"/>
      <c r="F51" s="38"/>
      <c r="G51" s="143"/>
      <c r="H51" s="38"/>
      <c r="I51" s="37"/>
      <c r="J51" s="37"/>
      <c r="K51" s="37"/>
      <c r="L51" s="37"/>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45989.187367939812</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ca="1">IFERROR(NOW()-F3,"-")</f>
        <v>45989.187367939812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45989.187367939812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45989.187367939812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45989.187367939812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45989.187367939812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45989.187367939812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45989.187367939812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45989.187367939812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45989.187367939812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45989.187367939812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45989.187367939812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45989.187367939812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45989.187367939812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45989.187367939812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45989.187367939812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45989.187367939812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45989.187367939812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45989.187367939812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45989.187367939812</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45989.187367939812</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45989.187367939812</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45989.187367939812</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2025-11-28T01:31:51Z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